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filterPrivacy="1" codeName="ThisWorkbook" defaultThemeVersion="124226"/>
  <bookViews>
    <workbookView showHorizontalScroll="0" showVerticalScroll="0" xWindow="-45" yWindow="240" windowWidth="20490" windowHeight="8370" tabRatio="960" firstSheet="2" activeTab="8" autoFilterDateGrouping="0"/>
  </bookViews>
  <sheets>
    <sheet name="Sheet1" sheetId="26" state="hidden" r:id="rId1"/>
    <sheet name="SETTING" sheetId="20" state="hidden" r:id="rId2"/>
    <sheet name="DASHBORD" sheetId="1" r:id="rId3"/>
    <sheet name="EMPLOYEE -DATA" sheetId="2" r:id="rId4"/>
    <sheet name="ATTENDANCE" sheetId="3" r:id="rId5"/>
    <sheet name="SALARY RECORD" sheetId="4" r:id="rId6"/>
    <sheet name="EMPLOYEE LOAN" sheetId="6" r:id="rId7"/>
    <sheet name="REIMBURSEMENT - Petty Cash - Re" sheetId="7" r:id="rId8"/>
    <sheet name="PAY SLIP" sheetId="8" r:id="rId9"/>
    <sheet name="RECRUITMENT BUDGET &amp; PLAN" sheetId="16" r:id="rId10"/>
    <sheet name="CANDIDATE APPLICATION TRACKING" sheetId="17" r:id="rId11"/>
    <sheet name="      I E F" sheetId="14" r:id="rId12"/>
    <sheet name="    TRAINING CALENDAR 2016" sheetId="21" r:id="rId13"/>
    <sheet name="JOINING FORM" sheetId="9" r:id="rId14"/>
    <sheet name=" JOB DESCRIPTION " sheetId="15" r:id="rId15"/>
    <sheet name="L- A-F" sheetId="10" r:id="rId16"/>
    <sheet name="L-T-R" sheetId="11" r:id="rId17"/>
    <sheet name="Claim Form" sheetId="12" r:id="rId18"/>
    <sheet name="APPRAISAL" sheetId="13" r:id="rId19"/>
    <sheet name="CERTIFICATE" sheetId="19" r:id="rId20"/>
    <sheet name="Sheet10" sheetId="24" r:id="rId21"/>
    <sheet name="Sheet11" sheetId="25" r:id="rId22"/>
    <sheet name="Sheet2" sheetId="27" r:id="rId23"/>
  </sheets>
  <definedNames>
    <definedName name="ATTECNDACE">ATTENDANCE!$E$8:$AR$116</definedName>
    <definedName name="Check1" localSheetId="15">'L- A-F'!#REF!</definedName>
    <definedName name="Check3" localSheetId="15">'L- A-F'!#REF!</definedName>
    <definedName name="Check4" localSheetId="15">'L- A-F'!#REF!</definedName>
    <definedName name="Check5" localSheetId="15">'L- A-F'!#REF!</definedName>
    <definedName name="EMPLOYEE">'EMPLOYEE -DATA'!$B$4:$AI$100</definedName>
    <definedName name="_xlnm.Print_Area" localSheetId="15">'L- A-F'!$B$1:$M$32</definedName>
  </definedNames>
  <calcPr calcId="144525"/>
</workbook>
</file>

<file path=xl/calcChain.xml><?xml version="1.0" encoding="utf-8"?>
<calcChain xmlns="http://schemas.openxmlformats.org/spreadsheetml/2006/main">
  <c r="G26" i="4" l="1"/>
  <c r="F3" i="4" l="1"/>
  <c r="N12" i="17" l="1"/>
  <c r="N41" i="17"/>
  <c r="N40" i="17"/>
  <c r="N39" i="17"/>
  <c r="N38" i="17"/>
  <c r="N37" i="17"/>
  <c r="N36" i="17"/>
  <c r="N35" i="17"/>
  <c r="N34" i="17"/>
  <c r="N33" i="17"/>
  <c r="N32" i="17"/>
  <c r="N31" i="17"/>
  <c r="N30" i="17"/>
  <c r="N29" i="17"/>
  <c r="N28" i="17"/>
  <c r="N27" i="17"/>
  <c r="N26" i="17"/>
  <c r="N25" i="17"/>
  <c r="N24" i="17"/>
  <c r="N23" i="17"/>
  <c r="N22" i="17"/>
  <c r="N21" i="17"/>
  <c r="N20" i="17"/>
  <c r="N19" i="17"/>
  <c r="N18" i="17"/>
  <c r="N17" i="17"/>
  <c r="N16" i="17"/>
  <c r="N15" i="17"/>
  <c r="N14" i="17"/>
  <c r="N13" i="17"/>
  <c r="I17" i="4" l="1"/>
  <c r="F35" i="12" l="1"/>
  <c r="F38" i="12" s="1"/>
  <c r="G239" i="13" l="1"/>
  <c r="G238" i="13"/>
  <c r="G237" i="13"/>
  <c r="G236" i="13"/>
  <c r="G235" i="13"/>
  <c r="G230" i="13"/>
  <c r="G229" i="13"/>
  <c r="G228" i="13"/>
  <c r="G227" i="13"/>
  <c r="G226" i="13"/>
  <c r="G225" i="13"/>
  <c r="G224" i="13"/>
  <c r="G223" i="13"/>
  <c r="G222" i="13"/>
  <c r="G221" i="13"/>
  <c r="G220" i="13"/>
  <c r="G241" i="13" l="1"/>
  <c r="G232" i="13"/>
  <c r="G243" i="13"/>
  <c r="AQ70" i="3"/>
  <c r="AP70" i="3"/>
  <c r="AO70" i="3"/>
  <c r="AN70" i="3"/>
  <c r="AM70" i="3"/>
  <c r="AQ68" i="3"/>
  <c r="AP68" i="3"/>
  <c r="AO68" i="3"/>
  <c r="AN68" i="3"/>
  <c r="AM68" i="3"/>
  <c r="AQ66" i="3"/>
  <c r="AP66" i="3"/>
  <c r="AO66" i="3"/>
  <c r="AN66" i="3"/>
  <c r="AM66" i="3"/>
  <c r="AQ64" i="3"/>
  <c r="AP64" i="3"/>
  <c r="AO64" i="3"/>
  <c r="AN64" i="3"/>
  <c r="AM64" i="3"/>
  <c r="L243" i="13" l="1"/>
  <c r="G246" i="13" s="1"/>
  <c r="L13" i="13" s="1"/>
  <c r="AR70" i="3"/>
  <c r="AR64" i="3"/>
  <c r="AR66" i="3"/>
  <c r="AR68" i="3"/>
  <c r="Z57" i="4"/>
  <c r="Z56" i="4"/>
  <c r="Z55" i="4"/>
  <c r="Z54" i="4"/>
  <c r="Z53" i="4"/>
  <c r="Z52" i="4"/>
  <c r="Z51" i="4"/>
  <c r="Z50" i="4"/>
  <c r="Z49" i="4"/>
  <c r="Z48" i="4"/>
  <c r="Z47" i="4"/>
  <c r="Z46" i="4"/>
  <c r="Z45" i="4"/>
  <c r="Z44" i="4"/>
  <c r="Z43" i="4"/>
  <c r="Z42" i="4"/>
  <c r="Z41" i="4"/>
  <c r="Z40" i="4"/>
  <c r="Z39" i="4"/>
  <c r="Z38" i="4"/>
  <c r="Z37" i="4"/>
  <c r="Z36" i="4"/>
  <c r="Z35" i="4"/>
  <c r="Z34" i="4"/>
  <c r="Z33" i="4"/>
  <c r="Z32" i="4"/>
  <c r="Z31" i="4"/>
  <c r="Z30" i="4"/>
  <c r="Z29" i="4"/>
  <c r="Z28" i="4"/>
  <c r="Z27" i="4"/>
  <c r="Z26" i="4"/>
  <c r="Z25" i="4"/>
  <c r="Z24" i="4"/>
  <c r="Z23" i="4"/>
  <c r="Z22" i="4"/>
  <c r="Z21" i="4"/>
  <c r="Z20" i="4"/>
  <c r="Z19" i="4"/>
  <c r="Z18" i="4"/>
  <c r="Z17" i="4"/>
  <c r="Z16" i="4"/>
  <c r="Z15" i="4"/>
  <c r="O57" i="4"/>
  <c r="O56" i="4"/>
  <c r="O55" i="4"/>
  <c r="O54" i="4"/>
  <c r="O53" i="4"/>
  <c r="O52" i="4"/>
  <c r="O51" i="4"/>
  <c r="O50" i="4"/>
  <c r="O49" i="4"/>
  <c r="O48" i="4"/>
  <c r="O47" i="4"/>
  <c r="O46" i="4"/>
  <c r="O45" i="4"/>
  <c r="O44" i="4"/>
  <c r="O43" i="4"/>
  <c r="O42" i="4"/>
  <c r="O41" i="4"/>
  <c r="O40" i="4"/>
  <c r="O39" i="4"/>
  <c r="O38" i="4"/>
  <c r="O37" i="4"/>
  <c r="O36" i="4"/>
  <c r="O35" i="4"/>
  <c r="O34" i="4"/>
  <c r="O33" i="4"/>
  <c r="O32" i="4"/>
  <c r="O31" i="4"/>
  <c r="O30" i="4"/>
  <c r="O29" i="4"/>
  <c r="O28" i="4"/>
  <c r="O27" i="4"/>
  <c r="O26" i="4"/>
  <c r="O25" i="4"/>
  <c r="O24" i="4"/>
  <c r="O23" i="4"/>
  <c r="O22" i="4"/>
  <c r="O21" i="4"/>
  <c r="O20" i="4"/>
  <c r="O19" i="4"/>
  <c r="O18" i="4"/>
  <c r="O17" i="4"/>
  <c r="O16" i="4"/>
  <c r="O15" i="4"/>
  <c r="Z14" i="4"/>
  <c r="I22" i="4"/>
  <c r="D14" i="4"/>
  <c r="I14" i="4"/>
  <c r="AN8" i="3" l="1"/>
  <c r="AM62" i="3"/>
  <c r="AM60" i="3"/>
  <c r="AM58" i="3"/>
  <c r="AM56" i="3"/>
  <c r="AM54" i="3"/>
  <c r="AM52" i="3"/>
  <c r="AM50" i="3"/>
  <c r="AM48" i="3"/>
  <c r="AM46" i="3"/>
  <c r="AM44" i="3"/>
  <c r="AM42" i="3"/>
  <c r="AM40" i="3"/>
  <c r="AM38" i="3"/>
  <c r="AM36" i="3"/>
  <c r="AM34" i="3"/>
  <c r="AM32" i="3"/>
  <c r="AM30" i="3"/>
  <c r="AM28" i="3"/>
  <c r="AM26" i="3"/>
  <c r="AM24" i="3"/>
  <c r="AM22" i="3"/>
  <c r="AM20" i="3"/>
  <c r="AM18" i="3"/>
  <c r="AM16" i="3"/>
  <c r="AM14" i="3"/>
  <c r="AM12" i="3"/>
  <c r="AM10" i="3"/>
  <c r="AM8" i="3"/>
  <c r="AN62" i="3"/>
  <c r="AN60" i="3"/>
  <c r="AN58" i="3"/>
  <c r="AN56" i="3"/>
  <c r="AN54" i="3"/>
  <c r="AN52" i="3"/>
  <c r="AN50" i="3"/>
  <c r="AN48" i="3"/>
  <c r="AN46" i="3"/>
  <c r="AN44" i="3"/>
  <c r="AN42" i="3"/>
  <c r="AN40" i="3"/>
  <c r="AN38" i="3"/>
  <c r="AN36" i="3"/>
  <c r="AN34" i="3"/>
  <c r="AN32" i="3"/>
  <c r="AN30" i="3"/>
  <c r="AN28" i="3"/>
  <c r="AN26" i="3"/>
  <c r="AN24" i="3"/>
  <c r="AN22" i="3"/>
  <c r="AN20" i="3"/>
  <c r="AN18" i="3"/>
  <c r="AN16" i="3"/>
  <c r="AN14" i="3"/>
  <c r="AN12" i="3"/>
  <c r="AN10" i="3"/>
  <c r="D15" i="4"/>
  <c r="E15" i="4"/>
  <c r="F15" i="4"/>
  <c r="G15" i="4"/>
  <c r="I15" i="4"/>
  <c r="D16" i="4"/>
  <c r="E16" i="4"/>
  <c r="F16" i="4"/>
  <c r="G16" i="4"/>
  <c r="I16" i="4"/>
  <c r="D17" i="4"/>
  <c r="E17" i="4"/>
  <c r="F17" i="4"/>
  <c r="G17" i="4"/>
  <c r="D18" i="4"/>
  <c r="E18" i="4"/>
  <c r="F18" i="4"/>
  <c r="G18" i="4"/>
  <c r="I18" i="4"/>
  <c r="D19" i="4"/>
  <c r="E19" i="4"/>
  <c r="F19" i="4"/>
  <c r="G19" i="4"/>
  <c r="I19" i="4"/>
  <c r="D20" i="4"/>
  <c r="E20" i="4"/>
  <c r="F20" i="4"/>
  <c r="G20" i="4"/>
  <c r="I20" i="4"/>
  <c r="D21" i="4"/>
  <c r="E21" i="4"/>
  <c r="F21" i="4"/>
  <c r="G21" i="4"/>
  <c r="I21" i="4"/>
  <c r="D22" i="4"/>
  <c r="E22" i="4"/>
  <c r="F22" i="4"/>
  <c r="G22" i="4"/>
  <c r="D23" i="4"/>
  <c r="E23" i="4"/>
  <c r="F23" i="4"/>
  <c r="G23" i="4"/>
  <c r="I23" i="4"/>
  <c r="D24" i="4"/>
  <c r="E24" i="4"/>
  <c r="F24" i="4"/>
  <c r="G24" i="4"/>
  <c r="I24" i="4"/>
  <c r="D25" i="4"/>
  <c r="E25" i="4"/>
  <c r="F25" i="4"/>
  <c r="G25" i="4"/>
  <c r="I25" i="4"/>
  <c r="D26" i="4"/>
  <c r="E26" i="4"/>
  <c r="F26" i="4"/>
  <c r="I26" i="4"/>
  <c r="D27" i="4"/>
  <c r="E27" i="4"/>
  <c r="F27" i="4"/>
  <c r="G27" i="4"/>
  <c r="I27" i="4"/>
  <c r="D28" i="4"/>
  <c r="E28" i="4"/>
  <c r="F28" i="4"/>
  <c r="G28" i="4"/>
  <c r="I28" i="4"/>
  <c r="D29" i="4"/>
  <c r="E29" i="4"/>
  <c r="F29" i="4"/>
  <c r="G29" i="4"/>
  <c r="I29" i="4"/>
  <c r="D30" i="4"/>
  <c r="E30" i="4"/>
  <c r="F30" i="4"/>
  <c r="G30" i="4"/>
  <c r="I30" i="4"/>
  <c r="D31" i="4"/>
  <c r="E31" i="4"/>
  <c r="F31" i="4"/>
  <c r="G31" i="4"/>
  <c r="I31" i="4"/>
  <c r="D32" i="4"/>
  <c r="E32" i="4"/>
  <c r="F32" i="4"/>
  <c r="G32" i="4"/>
  <c r="I32" i="4"/>
  <c r="D33" i="4"/>
  <c r="E33" i="4"/>
  <c r="F33" i="4"/>
  <c r="G33" i="4"/>
  <c r="I33" i="4"/>
  <c r="D34" i="4"/>
  <c r="E34" i="4"/>
  <c r="F34" i="4"/>
  <c r="G34" i="4"/>
  <c r="I34" i="4"/>
  <c r="D35" i="4"/>
  <c r="E35" i="4"/>
  <c r="F35" i="4"/>
  <c r="G35" i="4"/>
  <c r="I35" i="4"/>
  <c r="D36" i="4"/>
  <c r="E36" i="4"/>
  <c r="F36" i="4"/>
  <c r="G36" i="4"/>
  <c r="I36" i="4"/>
  <c r="D37" i="4"/>
  <c r="E37" i="4"/>
  <c r="F37" i="4"/>
  <c r="G37" i="4"/>
  <c r="I37" i="4"/>
  <c r="D38" i="4"/>
  <c r="E38" i="4"/>
  <c r="F38" i="4"/>
  <c r="G38" i="4"/>
  <c r="I38" i="4"/>
  <c r="D39" i="4"/>
  <c r="E39" i="4"/>
  <c r="F39" i="4"/>
  <c r="G39" i="4"/>
  <c r="I39" i="4"/>
  <c r="D40" i="4"/>
  <c r="E40" i="4"/>
  <c r="F40" i="4"/>
  <c r="G40" i="4"/>
  <c r="I40" i="4"/>
  <c r="D41" i="4"/>
  <c r="E41" i="4"/>
  <c r="F41" i="4"/>
  <c r="G41" i="4"/>
  <c r="I41" i="4"/>
  <c r="D42" i="4"/>
  <c r="E42" i="4"/>
  <c r="F42" i="4"/>
  <c r="G42" i="4"/>
  <c r="I42" i="4"/>
  <c r="D43" i="4"/>
  <c r="E43" i="4"/>
  <c r="F43" i="4"/>
  <c r="G43" i="4"/>
  <c r="I43" i="4"/>
  <c r="D44" i="4"/>
  <c r="E44" i="4"/>
  <c r="F44" i="4"/>
  <c r="G44" i="4"/>
  <c r="I44" i="4"/>
  <c r="D45" i="4"/>
  <c r="E45" i="4"/>
  <c r="F45" i="4"/>
  <c r="G45" i="4"/>
  <c r="I45" i="4"/>
  <c r="D46" i="4"/>
  <c r="E46" i="4"/>
  <c r="F46" i="4"/>
  <c r="G46" i="4"/>
  <c r="I46" i="4"/>
  <c r="D47" i="4"/>
  <c r="E47" i="4"/>
  <c r="F47" i="4"/>
  <c r="G47" i="4"/>
  <c r="I47" i="4"/>
  <c r="D48" i="4"/>
  <c r="E48" i="4"/>
  <c r="F48" i="4"/>
  <c r="G48" i="4"/>
  <c r="I48" i="4"/>
  <c r="D49" i="4"/>
  <c r="E49" i="4"/>
  <c r="F49" i="4"/>
  <c r="G49" i="4"/>
  <c r="I49" i="4"/>
  <c r="D50" i="4"/>
  <c r="E50" i="4"/>
  <c r="F50" i="4"/>
  <c r="G50" i="4"/>
  <c r="I50" i="4"/>
  <c r="D51" i="4"/>
  <c r="E51" i="4"/>
  <c r="F51" i="4"/>
  <c r="G51" i="4"/>
  <c r="I51" i="4"/>
  <c r="D52" i="4"/>
  <c r="E52" i="4"/>
  <c r="F52" i="4"/>
  <c r="G52" i="4"/>
  <c r="I52" i="4"/>
  <c r="D53" i="4"/>
  <c r="E53" i="4"/>
  <c r="F53" i="4"/>
  <c r="G53" i="4"/>
  <c r="I53" i="4"/>
  <c r="D54" i="4"/>
  <c r="E54" i="4"/>
  <c r="F54" i="4"/>
  <c r="G54" i="4"/>
  <c r="I54" i="4"/>
  <c r="D55" i="4"/>
  <c r="E55" i="4"/>
  <c r="F55" i="4"/>
  <c r="G55" i="4"/>
  <c r="I55" i="4"/>
  <c r="D56" i="4"/>
  <c r="E56" i="4"/>
  <c r="F56" i="4"/>
  <c r="G56" i="4"/>
  <c r="I56" i="4"/>
  <c r="D57" i="4"/>
  <c r="E57" i="4"/>
  <c r="F57" i="4"/>
  <c r="G57" i="4"/>
  <c r="I57" i="4"/>
  <c r="AQ8" i="3"/>
  <c r="G14" i="4" l="1"/>
  <c r="L14" i="4" s="1"/>
  <c r="O14" i="4" s="1"/>
  <c r="E14" i="4"/>
  <c r="AQ10" i="3"/>
  <c r="AQ12" i="3"/>
  <c r="AQ14" i="3"/>
  <c r="AQ16" i="3"/>
  <c r="AQ18" i="3"/>
  <c r="AQ20" i="3"/>
  <c r="AQ22" i="3"/>
  <c r="AQ24" i="3"/>
  <c r="AQ26" i="3"/>
  <c r="AQ28" i="3"/>
  <c r="AQ30" i="3"/>
  <c r="AQ32" i="3"/>
  <c r="AQ34" i="3"/>
  <c r="AQ36" i="3"/>
  <c r="AQ38" i="3"/>
  <c r="AQ40" i="3"/>
  <c r="AQ42" i="3"/>
  <c r="AQ44" i="3"/>
  <c r="AQ46" i="3"/>
  <c r="AQ48" i="3"/>
  <c r="AQ50" i="3"/>
  <c r="AQ52" i="3"/>
  <c r="AQ54" i="3"/>
  <c r="AQ56" i="3"/>
  <c r="AQ58" i="3"/>
  <c r="AQ60" i="3"/>
  <c r="AQ62" i="3"/>
  <c r="AL36" i="7"/>
  <c r="AM36" i="7" s="1"/>
  <c r="AL35" i="7"/>
  <c r="AM35" i="7" s="1"/>
  <c r="AL34" i="7"/>
  <c r="AM34" i="7" s="1"/>
  <c r="AL33" i="7"/>
  <c r="AM33" i="7" s="1"/>
  <c r="AL32" i="7"/>
  <c r="AM32" i="7" s="1"/>
  <c r="AJ40" i="7"/>
  <c r="AH40" i="7"/>
  <c r="AF40" i="7"/>
  <c r="AD40" i="7"/>
  <c r="AB40" i="7"/>
  <c r="Z40" i="7"/>
  <c r="R40" i="7"/>
  <c r="P40" i="7"/>
  <c r="N40" i="7"/>
  <c r="L40" i="7"/>
  <c r="J40" i="7"/>
  <c r="H40" i="7"/>
  <c r="F40" i="7"/>
  <c r="D40" i="7"/>
  <c r="AL39" i="7"/>
  <c r="AL27" i="7"/>
  <c r="AM27" i="7" s="1"/>
  <c r="AL26" i="7"/>
  <c r="AM26" i="7" s="1"/>
  <c r="AL25" i="7"/>
  <c r="AM25" i="7" s="1"/>
  <c r="AL24" i="7"/>
  <c r="AM24" i="7" s="1"/>
  <c r="AL23" i="7"/>
  <c r="AM23" i="7" s="1"/>
  <c r="AL22" i="7"/>
  <c r="AM22" i="7" s="1"/>
  <c r="AL21" i="7"/>
  <c r="AM21" i="7" s="1"/>
  <c r="AL38" i="7"/>
  <c r="AM38" i="7" s="1"/>
  <c r="AL37" i="7"/>
  <c r="AM37" i="7" s="1"/>
  <c r="AL31" i="7"/>
  <c r="AM31" i="7" s="1"/>
  <c r="AL30" i="7"/>
  <c r="AM30" i="7" s="1"/>
  <c r="AL29" i="7"/>
  <c r="AM29" i="7" s="1"/>
  <c r="AL28" i="7"/>
  <c r="AM28" i="7" s="1"/>
  <c r="AL20" i="7"/>
  <c r="AM20" i="7" s="1"/>
  <c r="AL19" i="7"/>
  <c r="AM19" i="7" s="1"/>
  <c r="AL18" i="7"/>
  <c r="AM18" i="7" s="1"/>
  <c r="AL17" i="7"/>
  <c r="AM17" i="7" s="1"/>
  <c r="AL16" i="7"/>
  <c r="AM16" i="7" s="1"/>
  <c r="AL15" i="7"/>
  <c r="AM15" i="7" s="1"/>
  <c r="AL14" i="7"/>
  <c r="AM14" i="7" s="1"/>
  <c r="AL13" i="7"/>
  <c r="AM13" i="7" s="1"/>
  <c r="AL40" i="7" l="1"/>
  <c r="AM39" i="7"/>
  <c r="AM40" i="7" s="1"/>
  <c r="AP62" i="3" l="1"/>
  <c r="AR62" i="3" s="1"/>
  <c r="AO62" i="3"/>
  <c r="AP60" i="3"/>
  <c r="AR60" i="3" s="1"/>
  <c r="AO60" i="3"/>
  <c r="AP58" i="3"/>
  <c r="AR58" i="3" s="1"/>
  <c r="AO58" i="3"/>
  <c r="AP56" i="3"/>
  <c r="AR56" i="3" s="1"/>
  <c r="AO56" i="3"/>
  <c r="AP54" i="3"/>
  <c r="AR54" i="3" s="1"/>
  <c r="AO54" i="3"/>
  <c r="AP52" i="3"/>
  <c r="AR52" i="3" s="1"/>
  <c r="AO52" i="3"/>
  <c r="AP50" i="3"/>
  <c r="AR50" i="3" s="1"/>
  <c r="AO50" i="3"/>
  <c r="AP48" i="3"/>
  <c r="AR48" i="3" s="1"/>
  <c r="AO48" i="3"/>
  <c r="AP46" i="3"/>
  <c r="AR46" i="3" s="1"/>
  <c r="AO46" i="3"/>
  <c r="AP44" i="3"/>
  <c r="AR44" i="3" s="1"/>
  <c r="AO44" i="3"/>
  <c r="AP42" i="3"/>
  <c r="AR42" i="3" s="1"/>
  <c r="AO42" i="3"/>
  <c r="AP40" i="3"/>
  <c r="AR40" i="3" s="1"/>
  <c r="AO40" i="3"/>
  <c r="AP38" i="3"/>
  <c r="AR38" i="3" s="1"/>
  <c r="AO38" i="3"/>
  <c r="AP36" i="3"/>
  <c r="AR36" i="3" s="1"/>
  <c r="AO36" i="3"/>
  <c r="AP34" i="3"/>
  <c r="AR34" i="3" s="1"/>
  <c r="AO34" i="3"/>
  <c r="AP32" i="3"/>
  <c r="AR32" i="3" s="1"/>
  <c r="AO32" i="3"/>
  <c r="AP30" i="3"/>
  <c r="AR30" i="3" s="1"/>
  <c r="AO30" i="3"/>
  <c r="AP28" i="3"/>
  <c r="AR28" i="3" s="1"/>
  <c r="AO28" i="3"/>
  <c r="AP26" i="3"/>
  <c r="AR26" i="3" s="1"/>
  <c r="AO26" i="3"/>
  <c r="AP24" i="3"/>
  <c r="AR24" i="3" s="1"/>
  <c r="AO24" i="3"/>
  <c r="AP22" i="3"/>
  <c r="AR22" i="3" s="1"/>
  <c r="AO22" i="3"/>
  <c r="AP20" i="3"/>
  <c r="AR20" i="3" s="1"/>
  <c r="AO20" i="3"/>
  <c r="AP18" i="3"/>
  <c r="AR18" i="3" s="1"/>
  <c r="AO18" i="3"/>
  <c r="AP16" i="3"/>
  <c r="AR16" i="3" s="1"/>
  <c r="AO16" i="3"/>
  <c r="AP14" i="3"/>
  <c r="AR14" i="3" s="1"/>
  <c r="AO14" i="3"/>
  <c r="AP12" i="3"/>
  <c r="AR12" i="3" s="1"/>
  <c r="AO12" i="3"/>
  <c r="AP10" i="3"/>
  <c r="AR10" i="3" s="1"/>
  <c r="AO10" i="3"/>
  <c r="AP8" i="3"/>
  <c r="AR8" i="3" s="1"/>
  <c r="AO8" i="3"/>
  <c r="C3" i="3" l="1"/>
  <c r="AK6" i="3" s="1"/>
  <c r="C2" i="3"/>
  <c r="AI6" i="3" l="1"/>
  <c r="AF4" i="3"/>
  <c r="AH4" i="3"/>
  <c r="AK4" i="3"/>
  <c r="P4" i="3"/>
  <c r="G4" i="3"/>
  <c r="I4" i="3"/>
  <c r="R4" i="3"/>
  <c r="M4" i="3"/>
  <c r="Q4" i="3"/>
  <c r="N4" i="3"/>
  <c r="H4" i="3"/>
  <c r="L4" i="3"/>
  <c r="K4" i="3" s="1"/>
  <c r="S4" i="3"/>
  <c r="AB4" i="3"/>
  <c r="X4" i="3"/>
  <c r="T4" i="3"/>
  <c r="W4" i="3"/>
  <c r="AG4" i="3"/>
  <c r="AC4" i="3"/>
  <c r="Y4" i="3"/>
  <c r="U4" i="3"/>
  <c r="V4" i="3"/>
  <c r="AA4" i="3"/>
  <c r="AD4" i="3"/>
  <c r="Z4" i="3"/>
  <c r="AE4" i="3"/>
  <c r="J4" i="3"/>
  <c r="O4" i="3"/>
  <c r="AI4" i="3" l="1"/>
  <c r="AJ4" i="3" s="1"/>
  <c r="AJ6" i="3"/>
</calcChain>
</file>

<file path=xl/sharedStrings.xml><?xml version="1.0" encoding="utf-8"?>
<sst xmlns="http://schemas.openxmlformats.org/spreadsheetml/2006/main" count="1234" uniqueCount="778">
  <si>
    <t>HUMAN RESOURCES (HR) MANAGEMENT SYSTEM</t>
  </si>
  <si>
    <t xml:space="preserve">Name </t>
  </si>
  <si>
    <t>Joining Date</t>
  </si>
  <si>
    <t>Date of Birth</t>
  </si>
  <si>
    <t>Insurance Details</t>
  </si>
  <si>
    <t>Visa Expiry Date</t>
  </si>
  <si>
    <t>Passport Number</t>
  </si>
  <si>
    <t>Passport Expiry Date</t>
  </si>
  <si>
    <t>EID Number</t>
  </si>
  <si>
    <t>EID Expiry Date</t>
  </si>
  <si>
    <t>Gender</t>
  </si>
  <si>
    <t>Marital Status</t>
  </si>
  <si>
    <t>Nationality</t>
  </si>
  <si>
    <t>Personal Number</t>
  </si>
  <si>
    <t>Personal Email</t>
  </si>
  <si>
    <t>Company Number</t>
  </si>
  <si>
    <t>Sr. no</t>
  </si>
  <si>
    <t xml:space="preserve">Designation </t>
  </si>
  <si>
    <t>Basic Salary</t>
  </si>
  <si>
    <t>Probation Period</t>
  </si>
  <si>
    <t>Other Allowance</t>
  </si>
  <si>
    <t>Employment Status</t>
  </si>
  <si>
    <t>sr no</t>
  </si>
  <si>
    <t>Employee Name</t>
  </si>
  <si>
    <t>Imployee ID</t>
  </si>
  <si>
    <t>May</t>
  </si>
  <si>
    <t>Jun</t>
  </si>
  <si>
    <t>Jul</t>
  </si>
  <si>
    <t>Aug</t>
  </si>
  <si>
    <t>Sep</t>
  </si>
  <si>
    <t>Oct</t>
  </si>
  <si>
    <t>Nov</t>
  </si>
  <si>
    <t>Jan</t>
  </si>
  <si>
    <t>Date</t>
  </si>
  <si>
    <t>Total</t>
  </si>
  <si>
    <t xml:space="preserve">This is to confirm that Mr./Ms. </t>
  </si>
  <si>
    <t>has joined</t>
  </si>
  <si>
    <t>with</t>
  </si>
  <si>
    <t>in</t>
  </si>
  <si>
    <t>Department.</t>
  </si>
  <si>
    <t>Personal Information</t>
  </si>
  <si>
    <t>Employee Number:</t>
  </si>
  <si>
    <t>Current Address:</t>
  </si>
  <si>
    <t>Home Address:</t>
  </si>
  <si>
    <t>E-Mail:</t>
  </si>
  <si>
    <t>Contact No.:</t>
  </si>
  <si>
    <t>Date of Birth:</t>
  </si>
  <si>
    <t>Gender:</t>
  </si>
  <si>
    <t>Male</t>
  </si>
  <si>
    <t>Female</t>
  </si>
  <si>
    <t>Nationality:</t>
  </si>
  <si>
    <t>Passport No:</t>
  </si>
  <si>
    <t>Driver License No.:</t>
  </si>
  <si>
    <t>Professional Information</t>
  </si>
  <si>
    <t>Qualification(s):</t>
  </si>
  <si>
    <t>Certification(s):</t>
  </si>
  <si>
    <t>Last Employer:</t>
  </si>
  <si>
    <t>Overall years of working experience:</t>
  </si>
  <si>
    <t>Family Information</t>
  </si>
  <si>
    <t>Marital Status:</t>
  </si>
  <si>
    <t>Single</t>
  </si>
  <si>
    <t>Married</t>
  </si>
  <si>
    <t>No. of Children:</t>
  </si>
  <si>
    <t>Spouse Name:</t>
  </si>
  <si>
    <t>Next to Kin:</t>
  </si>
  <si>
    <t>Address:</t>
  </si>
  <si>
    <t>Medical Information</t>
  </si>
  <si>
    <t>Physician Name:</t>
  </si>
  <si>
    <t>Blood Group:</t>
  </si>
  <si>
    <t>Current Medications:</t>
  </si>
  <si>
    <t>Emergency Contact's Name:</t>
  </si>
  <si>
    <t>Relationship:</t>
  </si>
  <si>
    <t>Employee Signature</t>
  </si>
  <si>
    <t>Current Address</t>
  </si>
  <si>
    <t>Home Address</t>
  </si>
  <si>
    <t>Years :</t>
  </si>
  <si>
    <t>Month :</t>
  </si>
  <si>
    <t>Employee Name:</t>
  </si>
  <si>
    <t>Designation:</t>
  </si>
  <si>
    <t>Department:</t>
  </si>
  <si>
    <t>Type of Absence Requested:</t>
  </si>
  <si>
    <t>Reason for Absence:</t>
  </si>
  <si>
    <t>Comments:</t>
  </si>
  <si>
    <t>Visa Type:</t>
  </si>
  <si>
    <t>Visa Expiration:</t>
  </si>
  <si>
    <t>Contract Type:</t>
  </si>
  <si>
    <t>Last Entry Date:</t>
  </si>
  <si>
    <t xml:space="preserve"> Leave w/ pay</t>
  </si>
  <si>
    <t>Total Paid Leave (days):</t>
  </si>
  <si>
    <t xml:space="preserve"> Leave w/out pay</t>
  </si>
  <si>
    <t>Vacation :</t>
  </si>
  <si>
    <t>Sick :</t>
  </si>
  <si>
    <t>Emergency :</t>
  </si>
  <si>
    <t>Others :</t>
  </si>
  <si>
    <t xml:space="preserve">Dates of Absence:  </t>
  </si>
  <si>
    <t>From</t>
  </si>
  <si>
    <t>To</t>
  </si>
  <si>
    <t>YES</t>
  </si>
  <si>
    <t>NO</t>
  </si>
  <si>
    <t>Designation</t>
  </si>
  <si>
    <t>Department</t>
  </si>
  <si>
    <t xml:space="preserve">From </t>
  </si>
  <si>
    <t>Reason for Absence</t>
  </si>
  <si>
    <t>Notes</t>
  </si>
  <si>
    <t>LEAVE TRACK RECORDS</t>
  </si>
  <si>
    <t>Photo</t>
  </si>
  <si>
    <t>Attachment</t>
  </si>
  <si>
    <t>Amount</t>
  </si>
  <si>
    <t>DATE</t>
  </si>
  <si>
    <t>Salary</t>
  </si>
  <si>
    <t>Balance</t>
  </si>
  <si>
    <t>Status</t>
  </si>
  <si>
    <t>Note</t>
  </si>
  <si>
    <t>STAFF LOAN / ADVANCE SALARY</t>
  </si>
  <si>
    <t xml:space="preserve">DEDUCTION </t>
  </si>
  <si>
    <t>Down-Payment</t>
  </si>
  <si>
    <t>Others</t>
  </si>
  <si>
    <t>YEAR</t>
  </si>
  <si>
    <t>MONTH</t>
  </si>
  <si>
    <t xml:space="preserve">Employee Name </t>
  </si>
  <si>
    <t>EMPLOYEE INFORMATION</t>
  </si>
  <si>
    <t>JANUARY</t>
  </si>
  <si>
    <t>FEBRUARY</t>
  </si>
  <si>
    <t>MARCH</t>
  </si>
  <si>
    <t>APRIL</t>
  </si>
  <si>
    <t>MAY</t>
  </si>
  <si>
    <t>JUNE</t>
  </si>
  <si>
    <t>JULY</t>
  </si>
  <si>
    <t>AUGUST</t>
  </si>
  <si>
    <t>SEPTEMBER</t>
  </si>
  <si>
    <t>OCTOBER</t>
  </si>
  <si>
    <t>NOVEMBER</t>
  </si>
  <si>
    <t>DECEMBER</t>
  </si>
  <si>
    <t>P</t>
  </si>
  <si>
    <t>F</t>
  </si>
  <si>
    <t>S</t>
  </si>
  <si>
    <t>V</t>
  </si>
  <si>
    <t>A</t>
  </si>
  <si>
    <t>Gross Salary</t>
  </si>
  <si>
    <t>DEDUCTION</t>
  </si>
  <si>
    <t>Incentive</t>
  </si>
  <si>
    <t>Advanced Salary / Staff  Loan</t>
  </si>
  <si>
    <t>Phone Bill</t>
  </si>
  <si>
    <t>Total Deduction</t>
  </si>
  <si>
    <t xml:space="preserve">Employee ID </t>
  </si>
  <si>
    <t>Pay period being date</t>
  </si>
  <si>
    <t>Employee name</t>
  </si>
  <si>
    <t xml:space="preserve">Pay period end date </t>
  </si>
  <si>
    <t>Total Days</t>
  </si>
  <si>
    <t>Total Leave</t>
  </si>
  <si>
    <t>EARNINGS</t>
  </si>
  <si>
    <t>DEDUCTIONS</t>
  </si>
  <si>
    <t>TOTAL DEDUCTION</t>
  </si>
  <si>
    <t>SALARY HISTORY</t>
  </si>
  <si>
    <t>Pending Leave Salary</t>
  </si>
  <si>
    <t xml:space="preserve">Pending Incentive </t>
  </si>
  <si>
    <t>Pending Other Allowance</t>
  </si>
  <si>
    <t>PAYMENT INFORMATION</t>
  </si>
  <si>
    <t xml:space="preserve">Name of Bank </t>
  </si>
  <si>
    <t>Total no of working days</t>
  </si>
  <si>
    <t>Check date</t>
  </si>
  <si>
    <t xml:space="preserve">Check number </t>
  </si>
  <si>
    <t>EMPLOYEE SIGNATURE</t>
  </si>
  <si>
    <t>ACCOUNTANT SIGNATURE</t>
  </si>
  <si>
    <t>G.M SIGNATURE</t>
  </si>
  <si>
    <t>Pending Salary</t>
  </si>
  <si>
    <t>Net Pay</t>
  </si>
  <si>
    <t>Petty Cash</t>
  </si>
  <si>
    <t>Balance with Employee</t>
  </si>
  <si>
    <t>1st</t>
  </si>
  <si>
    <t>Feb</t>
  </si>
  <si>
    <t>Mar</t>
  </si>
  <si>
    <t>Apr</t>
  </si>
  <si>
    <t>Dec</t>
  </si>
  <si>
    <t>Expense Period</t>
  </si>
  <si>
    <t>ID:</t>
  </si>
  <si>
    <t>From:</t>
  </si>
  <si>
    <t>To:</t>
  </si>
  <si>
    <t>Manager Name:</t>
  </si>
  <si>
    <t>DESCRIPTION</t>
  </si>
  <si>
    <t>CATEGORY</t>
  </si>
  <si>
    <t>COST</t>
  </si>
  <si>
    <t>Anas Petrol Bill</t>
  </si>
  <si>
    <t>Petrol</t>
  </si>
  <si>
    <t>Car Wash</t>
  </si>
  <si>
    <t>Transport</t>
  </si>
  <si>
    <t>Note Book- Madeena Super Market</t>
  </si>
  <si>
    <t>Purchase</t>
  </si>
  <si>
    <t>Car Oil Change</t>
  </si>
  <si>
    <t>Day to Day Spirel Note Book for BSC-level-6</t>
  </si>
  <si>
    <t>online Transaction</t>
  </si>
  <si>
    <t>N/A</t>
  </si>
  <si>
    <t>SUBTOTAL</t>
  </si>
  <si>
    <t>Balance Payment With Anas</t>
  </si>
  <si>
    <t>Petty Cash With Anas</t>
  </si>
  <si>
    <t xml:space="preserve">Total Payment </t>
  </si>
  <si>
    <t>Don't forget to attach receipts!</t>
  </si>
  <si>
    <t>Approval Signature</t>
  </si>
  <si>
    <t xml:space="preserve"> </t>
  </si>
  <si>
    <t>Effect from</t>
  </si>
  <si>
    <t xml:space="preserve">*You must submit requests for absences, other than sick leave, two days prior to the first day you will be absent. </t>
  </si>
  <si>
    <t>Phone no</t>
  </si>
  <si>
    <t>Email Address :</t>
  </si>
  <si>
    <t>Type of Leave</t>
  </si>
  <si>
    <t>Air Ticket :</t>
  </si>
  <si>
    <t>Date:</t>
  </si>
  <si>
    <t>Manager  Signature:</t>
  </si>
  <si>
    <t>Employee Signature :</t>
  </si>
  <si>
    <t>Balance with Company</t>
  </si>
  <si>
    <t>PENDING</t>
  </si>
  <si>
    <t>Total Salary</t>
  </si>
  <si>
    <t>Employee ID</t>
  </si>
  <si>
    <t>Em ID</t>
  </si>
  <si>
    <t>QMR</t>
  </si>
  <si>
    <t>Remarks</t>
  </si>
  <si>
    <t>ABSENT</t>
  </si>
  <si>
    <t>SICK LEAVE</t>
  </si>
  <si>
    <t>VACATION</t>
  </si>
  <si>
    <t xml:space="preserve">PRESNET </t>
  </si>
  <si>
    <t>TOTAL</t>
  </si>
  <si>
    <t>FRIDAY</t>
  </si>
  <si>
    <t>TOTAL DAYS</t>
  </si>
  <si>
    <t>LOGO</t>
  </si>
  <si>
    <t>B</t>
  </si>
  <si>
    <t>Accommodation Allowance</t>
  </si>
  <si>
    <t>Spouse Name</t>
  </si>
  <si>
    <t>Company Email Address</t>
  </si>
  <si>
    <t>Approved :</t>
  </si>
  <si>
    <t>Rejected :</t>
  </si>
  <si>
    <t>TOTAL SALARIES</t>
  </si>
  <si>
    <t>TOTAL BONUSES</t>
  </si>
  <si>
    <t xml:space="preserve">TOTAL COMMISSIONS
</t>
  </si>
  <si>
    <t>TOTAL COMPENSATIONS</t>
  </si>
  <si>
    <t xml:space="preserve">TOTAL ADVANCE SALARY 
</t>
  </si>
  <si>
    <t xml:space="preserve">TOTAL EXPENSES &amp; CLAIM  </t>
  </si>
  <si>
    <t xml:space="preserve">TOTAL AVERAGE SALARY
</t>
  </si>
  <si>
    <t>TOTAL EMPLOYEE</t>
  </si>
  <si>
    <t xml:space="preserve">                    (I.E., 07/01/01)</t>
  </si>
  <si>
    <t xml:space="preserve">  </t>
  </si>
  <si>
    <t xml:space="preserve">                             </t>
  </si>
  <si>
    <t xml:space="preserve">                OVERALL RATING:</t>
  </si>
  <si>
    <t>ANNUAL</t>
  </si>
  <si>
    <t>ORIENTATION</t>
  </si>
  <si>
    <t>SPECIAL</t>
  </si>
  <si>
    <t>INSTRUCTIONS:</t>
  </si>
  <si>
    <t>1. Complete all sections (A, B and C).</t>
  </si>
  <si>
    <t>2. Carefully evaluate each of the factors separately, based on recurring day-to-day performance since the last review and   not on recent or isolated exceptional events.  Use examples, whenever possible, to support each performance rating.</t>
  </si>
  <si>
    <t>3. There are ten core performance categories.  All exempt employees must be rated in each of these areas and given specific feedback on performance.  There are also five optional performance categories that may be relevant, depending on the exempt position.</t>
  </si>
  <si>
    <t>4. For each factor, evaluate the employee using the definitions provided below.</t>
  </si>
  <si>
    <t>5. The overall rating will be automatically calculated on Page 7.</t>
  </si>
  <si>
    <t xml:space="preserve">      </t>
  </si>
  <si>
    <t>EXCELLENT (EXCEEDS STANDARDS) (4)</t>
  </si>
  <si>
    <t>Performance frequently exceeds the established requirements for the job.  The employee fully understands the position, takes the appropriate initiative, and requires only occasional direct supervision.</t>
  </si>
  <si>
    <t>GOOD (FULLY MEETS STANDARDS) (3)</t>
  </si>
  <si>
    <t xml:space="preserve">Performance fully meets all the established requirements for the job.  The employee is familiar with all aspects of the position and performs these in a competent and satisfactory manner.  </t>
  </si>
  <si>
    <t>ACCEPTABLE (USUALLY MEETS STANDARDS) (2)</t>
  </si>
  <si>
    <t>Performance usually meets all the minimal established requirements for the job.  The employee’s performance occasionally may require improvement.</t>
  </si>
  <si>
    <t>UNSATISFACTORY (SUBSTANTIALLY SHORT OF STANDARDS) (1)</t>
  </si>
  <si>
    <t>The care and accuracy with which this appraisal is completed will</t>
  </si>
  <si>
    <t>determine its value to you, to the employee, and to the organization.</t>
  </si>
  <si>
    <t>OVERALL COMMUNICATION SKILLS</t>
  </si>
  <si>
    <t>(Consider written, verbal, and listening skills)</t>
  </si>
  <si>
    <t>Demonstrates proficiency at expressing ideas and listening, asking for and providing productive feedback, and has a positive, effective communication style.</t>
  </si>
  <si>
    <t xml:space="preserve">Excellent (4) </t>
  </si>
  <si>
    <t xml:space="preserve">Good (3) </t>
  </si>
  <si>
    <t xml:space="preserve">Acceptable (2) </t>
  </si>
  <si>
    <t>Unsatisfactory (1)</t>
  </si>
  <si>
    <t>RATING:</t>
  </si>
  <si>
    <t>COMMENTS:</t>
  </si>
  <si>
    <t>DEPENDABILITY</t>
  </si>
  <si>
    <t xml:space="preserve">Fulfills responsibilities, instills full confidence, works well without continual supervision.  </t>
  </si>
  <si>
    <t>RELIABILITY</t>
  </si>
  <si>
    <t>ATTITUDE/COOPERATION/ADAPTABILITY</t>
  </si>
  <si>
    <t>Commitment, team spirit, amount of interest and enthusiasm shown in the performance of responsibilities and attitude toward coworkers, students and the University.  Works effectively and willingly with others (individuals and departments) in positive, supportive, and cooperative relationship.  Accepts new or changed situations, adjusting activities and plans to accommodate.</t>
  </si>
  <si>
    <t>JUDGMENT</t>
  </si>
  <si>
    <t>Demonstrates ability to make sensible and appropriate decisions.  Demonstrates discretion/professionalism in unusual situations.  Ability to make solid decisions.</t>
  </si>
  <si>
    <t>KNOWLEDGE</t>
  </si>
  <si>
    <t>Demonstrates skills and an understanding of the position, policies, and procedures required in present job.</t>
  </si>
  <si>
    <t>PROBLEM SOLVING</t>
  </si>
  <si>
    <t>Identifies problems and determines their causes, assesses alternatives; makes recommendations/decisions.</t>
  </si>
  <si>
    <t>INITIATIVE</t>
  </si>
  <si>
    <t>A self-starter who contributes and/or carries out new ideas or methods.</t>
  </si>
  <si>
    <t>PLANNING</t>
  </si>
  <si>
    <t>Develops and utilizes methods and work organization to efficiently complete overall workload.</t>
  </si>
  <si>
    <t>QUALITY</t>
  </si>
  <si>
    <t>Works with attention to detail and absence of error.</t>
  </si>
  <si>
    <t>QUANTITY/APPLICATION</t>
  </si>
  <si>
    <t>The amount of work an individual accomplishes.  Consistently applies ability and completes work in given timeframe.</t>
  </si>
  <si>
    <t>DEDUCTIVE REASONING</t>
  </si>
  <si>
    <t>Draws a conclusion by reasoning.  Uses analysis and/or logic that is thorough, accurate, and appropriate while working on a project or assignment.</t>
  </si>
  <si>
    <t>NEGOTIATION</t>
  </si>
  <si>
    <t>Demonstrates ability to effectively reach agreement with others.</t>
  </si>
  <si>
    <t>PRESENTATION</t>
  </si>
  <si>
    <t>Performs group presentations in an effective, credible, and professional manner.  Disseminates information to group participants in a way that is concise and easy to understand.</t>
  </si>
  <si>
    <t>RESPONSIVENESS</t>
  </si>
  <si>
    <t>Responds quickly and appropriately to requests for documents, reports, or information, whether verbal or written.</t>
  </si>
  <si>
    <t xml:space="preserve">THIS SECTION SHOULD BE COMPLETED WITH THE EMPLOYEE AT THE CONCLUSION OF THE APPRAISAL. </t>
  </si>
  <si>
    <t>COMPLETED MANDATORY TRAINING</t>
  </si>
  <si>
    <t>Yes</t>
  </si>
  <si>
    <t>No</t>
  </si>
  <si>
    <t>COMMENTS</t>
  </si>
  <si>
    <t>PLANS, GOALS, AND OTHER COMMENTS</t>
  </si>
  <si>
    <t>What plans have you and the employee developed to build on present strengths?</t>
  </si>
  <si>
    <t>What plans have you and the employee established to work on areas requiring improvement?</t>
  </si>
  <si>
    <t>Describe any specific goals or special projects this employee is assigned during the next four quarters.  Specify details and  milestones.  (Set cooperatively by supervisor and employee.)</t>
  </si>
  <si>
    <t>EMPLOYEE COMMENTS</t>
  </si>
  <si>
    <t xml:space="preserve">After you have reviewed this appraisal and discussed it with your supervisor/manager, please state briefly your comments regarding this evaluation.  If you have no comments, please indicate “none.”  </t>
  </si>
  <si>
    <t>Employee’s Signature:</t>
  </si>
  <si>
    <t>Evaluated By:</t>
  </si>
  <si>
    <t>Print Name</t>
  </si>
  <si>
    <t>Signature</t>
  </si>
  <si>
    <t>Reviewed By:</t>
  </si>
  <si>
    <t>(Next Level Supervisor)</t>
  </si>
  <si>
    <t>Gray-shaded areas contain formulas and are protected against entry.</t>
  </si>
  <si>
    <t xml:space="preserve">PERFORMANCE CATEGORIES    </t>
  </si>
  <si>
    <t>PERFORMANCE RATING</t>
  </si>
  <si>
    <t>CORE CATEGORIES:</t>
  </si>
  <si>
    <t>OPTIONAL/CATEGORIES:</t>
  </si>
  <si>
    <t>OTHER</t>
  </si>
  <si>
    <t>NUMBER OF CATEGORIES:</t>
  </si>
  <si>
    <t>TOTAL:</t>
  </si>
  <si>
    <t xml:space="preserve">  (Field automatically counts categories entered)</t>
  </si>
  <si>
    <t>OVERALL PERFORMANCE RATING:</t>
  </si>
  <si>
    <t>EXTENSION INFORMATION</t>
  </si>
  <si>
    <t>Reason</t>
  </si>
  <si>
    <t xml:space="preserve">Given below are some attributes on which you are supposed to appraise the candidate. </t>
  </si>
  <si>
    <t>Attributes</t>
  </si>
  <si>
    <t>Excellent</t>
  </si>
  <si>
    <t>Good</t>
  </si>
  <si>
    <t>Average</t>
  </si>
  <si>
    <t>Poor</t>
  </si>
  <si>
    <t>SUMAIRA BATOOL- QA/QC</t>
  </si>
  <si>
    <t xml:space="preserve">Reporting to: Operationally </t>
  </si>
  <si>
    <t>Chief Marshal Operation</t>
  </si>
  <si>
    <t>Reporting to: Administratively</t>
  </si>
  <si>
    <t>Job Description</t>
  </si>
  <si>
    <t>Job Purpose:</t>
  </si>
  <si>
    <t>Duties &amp; Responsibilities:</t>
  </si>
  <si>
    <t>Limitations &amp; Authority:</t>
  </si>
  <si>
    <t>• Coordinates internally with:</t>
  </si>
  <si>
    <t>• Coordinates externally with:</t>
  </si>
  <si>
    <t>I agree to the terms and conditions stipulated in this Job Description.</t>
  </si>
  <si>
    <t>Approved by:</t>
  </si>
  <si>
    <t xml:space="preserve"> Job Title</t>
  </si>
  <si>
    <t>Conduct Professional Trainings and adhere to general standards of conduct embodied in the company policies and procedures.</t>
  </si>
  <si>
    <t>Conduct Safety Trainings courses at both in the training center and at customer sites.</t>
  </si>
  <si>
    <t>Ability to bespoke training courses to customer requirements.</t>
  </si>
  <si>
    <t>Preparing all the training materials, equipment and handouts in every training schedules.</t>
  </si>
  <si>
    <t>Arriving early and setting up the training area as per the company’s standard.</t>
  </si>
  <si>
    <t>Meeting and Greeting delegates and making them feel looked after and ability to spot delegates who needs extra help.</t>
  </si>
  <si>
    <t>Earning the delegate’s respect and keeping control of the room</t>
  </si>
  <si>
    <t>Collating Training Feedback forms and submit to Sales Team for proper evaluation of feedbacks.</t>
  </si>
  <si>
    <t>Passing on any sales inquiries quickly and efficiently to the Sales Team.</t>
  </si>
  <si>
    <t>Keeping yourself up to date with Health and Safety Law and Regulations and passing this on to the rest of the team.</t>
  </si>
  <si>
    <t>Tidying up the Training Room after the course.</t>
  </si>
  <si>
    <t>Respond to questions of delegates regarding the course</t>
  </si>
  <si>
    <t>Attending and participating regular team meetings</t>
  </si>
  <si>
    <t>Accountable for overall performance, working attitude, internal behavior, primarily and additionally assigned tasks</t>
  </si>
  <si>
    <t>Preparation of Training Materials such as PPT and Contents as required.</t>
  </si>
  <si>
    <t>Review of all required trainings handouts or workbooks.</t>
  </si>
  <si>
    <t>Vendor, Etc</t>
  </si>
  <si>
    <t>Expectations :</t>
  </si>
  <si>
    <t>ORGANIZATIONAL RELATIONSHIPS :</t>
  </si>
  <si>
    <t>QA/QC Dept., Sales Dept., Operation Dept., Admin Dept., Accounts Dept.</t>
  </si>
  <si>
    <t>To be able to deliver trainings on our nationally and internationally recognized courses in Occupational Health &amp; Safety, Environment, Construction and First Aid to our clients. Should be effectively competent in safety training delivery techniques and method and should be able to apply learning principles and objectives that are appropriate to the delegates learning preferences</t>
  </si>
  <si>
    <t xml:space="preserve">• </t>
  </si>
  <si>
    <t xml:space="preserve">The job of instructor may be a full time or part time position. Weekend and evening hours may be needed occasionally to suit customer training needs.
</t>
  </si>
  <si>
    <t>EMPLOYEE NAME</t>
  </si>
  <si>
    <t>Recruiting Source</t>
  </si>
  <si>
    <t>Budget</t>
  </si>
  <si>
    <t>Hire Goal</t>
  </si>
  <si>
    <t>Funded</t>
  </si>
  <si>
    <t>Assigned To</t>
  </si>
  <si>
    <t>Comments</t>
  </si>
  <si>
    <t>Start</t>
  </si>
  <si>
    <t>Finish</t>
  </si>
  <si>
    <t>Lessons Learned</t>
  </si>
  <si>
    <t>2015 Recruiting Plan</t>
  </si>
  <si>
    <t>Online Recruiting</t>
  </si>
  <si>
    <t>In Progress</t>
  </si>
  <si>
    <t>Alex Bright</t>
  </si>
  <si>
    <t>www.Monster.com</t>
  </si>
  <si>
    <t>On Track</t>
  </si>
  <si>
    <t>relationship established ready for postings</t>
  </si>
  <si>
    <t>Great Hires!! Senior and Technical.</t>
  </si>
  <si>
    <t>www.careerbuilder.com</t>
  </si>
  <si>
    <t>Great place to get management candidates.</t>
  </si>
  <si>
    <t>LinkedIn</t>
  </si>
  <si>
    <t>all positions get posted here</t>
  </si>
  <si>
    <t>www.hotjobs.com</t>
  </si>
  <si>
    <t>not funded yet this calendar year, finding funding</t>
  </si>
  <si>
    <t>Vendor Agencies</t>
  </si>
  <si>
    <t>Jacob Senmark</t>
  </si>
  <si>
    <t>&lt;&lt;List agency 1&gt;&gt;</t>
  </si>
  <si>
    <t>&lt;&lt;List agency 2&gt;&gt;</t>
  </si>
  <si>
    <t>At Risk</t>
  </si>
  <si>
    <t>&lt;&lt;List agency 3&gt;&gt;</t>
  </si>
  <si>
    <t>Slow at delivering, look for new agency.</t>
  </si>
  <si>
    <t>Campus Recruiting</t>
  </si>
  <si>
    <t>Anthony Gruenelli</t>
  </si>
  <si>
    <t>Targeted In-State Colleges</t>
  </si>
  <si>
    <t>Sheila Erickson</t>
  </si>
  <si>
    <t>National Schools</t>
  </si>
  <si>
    <t>Derek Brown</t>
  </si>
  <si>
    <t>potentially add one additional hi-pro shool</t>
  </si>
  <si>
    <t>International School</t>
  </si>
  <si>
    <t>Working with Legal department to fix issues</t>
  </si>
  <si>
    <t>Job Fairs</t>
  </si>
  <si>
    <t>&lt;&lt;enter job fair location&gt;&gt;</t>
  </si>
  <si>
    <t>participating in June fair. finalizing contract</t>
  </si>
  <si>
    <t>January event all lined up with participants</t>
  </si>
  <si>
    <t>University Partnerships</t>
  </si>
  <si>
    <t>Central</t>
  </si>
  <si>
    <t>Not Started</t>
  </si>
  <si>
    <t>Eastern</t>
  </si>
  <si>
    <t>Targeted Recruitment</t>
  </si>
  <si>
    <t>Shari Wise</t>
  </si>
  <si>
    <t>Diversity Recruiting</t>
  </si>
  <si>
    <t>Executive Recruiting</t>
  </si>
  <si>
    <t>Internships</t>
  </si>
  <si>
    <t>Kennedy Kerrigan</t>
  </si>
  <si>
    <t>10 Engineering Positions</t>
  </si>
  <si>
    <t>3 Marketing Positions</t>
  </si>
  <si>
    <t>Recruiting Events</t>
  </si>
  <si>
    <t>Frank Carlson</t>
  </si>
  <si>
    <t>Silicon Valley</t>
  </si>
  <si>
    <t>Seattle</t>
  </si>
  <si>
    <t>Vancouver</t>
  </si>
  <si>
    <t>Employee Referrals</t>
  </si>
  <si>
    <t>Employee Referral Program</t>
  </si>
  <si>
    <t>RECRUITMENT</t>
  </si>
  <si>
    <t>VACATION / LEAVE</t>
  </si>
  <si>
    <t>GENERAL</t>
  </si>
  <si>
    <t>LEAVE ON</t>
  </si>
  <si>
    <t>FROM</t>
  </si>
  <si>
    <t>TO</t>
  </si>
  <si>
    <t>Other          (s):</t>
  </si>
  <si>
    <t xml:space="preserve">HR  Manager </t>
  </si>
  <si>
    <t>ABSENCE  INFORMATION</t>
  </si>
  <si>
    <t>Mobile no :</t>
  </si>
  <si>
    <t>Home Phone no :</t>
  </si>
  <si>
    <t>MANAGER  APPROVAL</t>
  </si>
  <si>
    <t>FOR OFFICIAL USE ONLY</t>
  </si>
  <si>
    <t>HR Manager :</t>
  </si>
  <si>
    <t>Official’s Signature</t>
  </si>
  <si>
    <t>HUMAN RESOURCES MANAGEMENT SYSTEM</t>
  </si>
  <si>
    <t xml:space="preserve"> NOTE OF THE DAY</t>
  </si>
  <si>
    <t>OTHER (IDENTIFY)</t>
  </si>
  <si>
    <t>Company name</t>
  </si>
  <si>
    <t xml:space="preserve">Employee Name: </t>
  </si>
  <si>
    <t>Date :</t>
  </si>
  <si>
    <t>Job Title :</t>
  </si>
  <si>
    <t xml:space="preserve">Department : </t>
  </si>
  <si>
    <t>Reference no :</t>
  </si>
  <si>
    <r>
      <t xml:space="preserve">Performance is considered below established requirements for the job.  The employee needs to improve performance significantly to reach satisfactory performance and requires daily close supervision and/or additional training to bring performance within acceptable limits.  </t>
    </r>
    <r>
      <rPr>
        <b/>
        <sz val="12.5"/>
        <color theme="1" tint="0.249977111117893"/>
        <rFont val="Calibri"/>
        <family val="2"/>
        <scheme val="minor"/>
      </rPr>
      <t>Performance plan required.</t>
    </r>
  </si>
  <si>
    <r>
      <t xml:space="preserve">Has employee completed mandatory training? (E.G. Sexual Harassment Awareness &amp; Prevention Training, Human Resources Code of Conduct &amp; Ethics Training </t>
    </r>
    <r>
      <rPr>
        <b/>
        <sz val="12.5"/>
        <color theme="1" tint="0.249977111117893"/>
        <rFont val="Calibri"/>
        <family val="2"/>
        <scheme val="minor"/>
      </rPr>
      <t>OR</t>
    </r>
    <r>
      <rPr>
        <sz val="12.5"/>
        <color theme="1" tint="0.249977111117893"/>
        <rFont val="Calibri"/>
        <family val="2"/>
        <scheme val="minor"/>
      </rPr>
      <t xml:space="preserve"> Compliance Code of Conduct &amp; Ethics Training, Safety-Sensitive training, Other (please specify).</t>
    </r>
  </si>
  <si>
    <r>
      <t xml:space="preserve">Note: </t>
    </r>
    <r>
      <rPr>
        <sz val="12.5"/>
        <color theme="1" tint="0.249977111117893"/>
        <rFont val="Calibri"/>
        <family val="2"/>
        <scheme val="minor"/>
      </rPr>
      <t xml:space="preserve"> Failure to comply with Mandatory training requirements will be noted on this performance appraisal, and tentative fiscal merit salary increases will be withheld until all required training has been completed.  </t>
    </r>
  </si>
  <si>
    <t xml:space="preserve"> Review Period  (Month/Year):</t>
  </si>
  <si>
    <t xml:space="preserve">SECTION A:  FACTORS AFFECTING JOB PERFORMANCE (CORE PERFORMANCE CATEGORIES)
</t>
  </si>
  <si>
    <t xml:space="preserve">SECTION A:  FACTORS AFFECTING JOB PERFORMANCE (CORE PERFORMANCE CATEGORIES)
</t>
  </si>
  <si>
    <t xml:space="preserve">SECTION B:  FACTORS AFFECTING JOB PERFORMANCE (OPTIONAL PERFORMANCE CATEGORIES)
</t>
  </si>
  <si>
    <t xml:space="preserve">SECTION C:  CONCLUSION
</t>
  </si>
  <si>
    <t xml:space="preserve">PERFORMANCE RATING CALCULATION
</t>
  </si>
  <si>
    <t>Nadeem</t>
  </si>
  <si>
    <t>Mohammad</t>
  </si>
  <si>
    <t>Moosa</t>
  </si>
  <si>
    <t>Lalu</t>
  </si>
  <si>
    <t>EMPLOYEE - DATA</t>
  </si>
  <si>
    <t>Claim &amp; Reimbursement</t>
  </si>
  <si>
    <t>Transport Allowance</t>
  </si>
  <si>
    <t xml:space="preserve">Next </t>
  </si>
  <si>
    <t>Position Applied:</t>
  </si>
  <si>
    <t>Existing Salary :</t>
  </si>
  <si>
    <t>Salary Expectation:</t>
  </si>
  <si>
    <t>Strengths :</t>
  </si>
  <si>
    <t>Weaknesses :</t>
  </si>
  <si>
    <t>Mobility (License / Car) :</t>
  </si>
  <si>
    <t>Final Rating :</t>
  </si>
  <si>
    <t>Recommendations: - Fit / Unfit for the position interviewed for :</t>
  </si>
  <si>
    <t>Suitability of any other position in the organization :</t>
  </si>
  <si>
    <t>Any other remarks :</t>
  </si>
  <si>
    <t xml:space="preserve">Recommended salary: </t>
  </si>
  <si>
    <r>
      <t xml:space="preserve">Name :    </t>
    </r>
    <r>
      <rPr>
        <u/>
        <sz val="12"/>
        <color theme="1" tint="0.499984740745262"/>
        <rFont val="Calibri"/>
        <family val="2"/>
        <scheme val="minor"/>
      </rPr>
      <t xml:space="preserve">                                                                                    </t>
    </r>
  </si>
  <si>
    <t xml:space="preserve">Date   :                                                                           </t>
  </si>
  <si>
    <t>Place of Posting :</t>
  </si>
  <si>
    <t>Education:</t>
  </si>
  <si>
    <t>Total Exprience :</t>
  </si>
  <si>
    <t xml:space="preserve">                   Name and Signature of interviewer</t>
  </si>
  <si>
    <t xml:space="preserve"> Making sure all the delegate paperwork is filled-in (Registration Forms, HABC Forms) and making sure all question papers are marked and sent back to the training coordinator in a timely manner.</t>
  </si>
  <si>
    <t>Managing Director</t>
  </si>
  <si>
    <t>Admin/HR Head Signature</t>
  </si>
  <si>
    <t>Client complain forward to name@gmail.com</t>
  </si>
  <si>
    <t>Every email cc to name@gmail.com</t>
  </si>
  <si>
    <t>Other :</t>
  </si>
  <si>
    <t>S.No</t>
  </si>
  <si>
    <t>Application Receive Date</t>
  </si>
  <si>
    <t>Name of Candidate</t>
  </si>
  <si>
    <t>Contact No.</t>
  </si>
  <si>
    <t>Consultant</t>
  </si>
  <si>
    <t>Experince in Yrs</t>
  </si>
  <si>
    <t>Division</t>
  </si>
  <si>
    <t>1st Interview Date</t>
  </si>
  <si>
    <t>Interviewer Name</t>
  </si>
  <si>
    <t>2nd Interview Date</t>
  </si>
  <si>
    <t>Final Interview Date</t>
  </si>
  <si>
    <t>Final Interviewer Name</t>
  </si>
  <si>
    <t>Final Status</t>
  </si>
  <si>
    <t>Astha Raj Jeeva</t>
  </si>
  <si>
    <t>123-456-7890</t>
  </si>
  <si>
    <t>None</t>
  </si>
  <si>
    <t>Arihant Consu.</t>
  </si>
  <si>
    <t>Select</t>
  </si>
  <si>
    <t>Phone Screen</t>
  </si>
  <si>
    <t>Job Title</t>
  </si>
  <si>
    <t>CANDIDATE REPORT</t>
  </si>
  <si>
    <t>CANDIDATE NAME</t>
  </si>
  <si>
    <t>TOTAL EXPERIENCE</t>
  </si>
  <si>
    <t>DECLINE REASON</t>
  </si>
  <si>
    <t>TOTAL APPLICATION</t>
  </si>
  <si>
    <t>TOTAL SELECTED</t>
  </si>
  <si>
    <t>TOTAL REJECTED</t>
  </si>
  <si>
    <t>INTERVIEW UNDER PROCESS</t>
  </si>
  <si>
    <t>Date from</t>
  </si>
  <si>
    <t>Date to</t>
  </si>
  <si>
    <t>CANDIDATE APPLICATION TRACKING</t>
  </si>
  <si>
    <t>1st INTERVIEW</t>
  </si>
  <si>
    <t>2nd INTERVIEW</t>
  </si>
  <si>
    <t>FINAL INTERVIEW</t>
  </si>
  <si>
    <t>FINAL STATUS</t>
  </si>
  <si>
    <t>RECRUITING SOURCE</t>
  </si>
  <si>
    <t>BUDGET REPORT</t>
  </si>
  <si>
    <t>BUDGET</t>
  </si>
  <si>
    <t>HIRE GOAL</t>
  </si>
  <si>
    <t>FUNDED</t>
  </si>
  <si>
    <t>STATUS</t>
  </si>
  <si>
    <t>ASSIGNED TO</t>
  </si>
  <si>
    <t>START</t>
  </si>
  <si>
    <t>FINISH</t>
  </si>
  <si>
    <t>EXPENSES  REPORT</t>
  </si>
  <si>
    <t>TOTAL REIMBURSEMENT</t>
  </si>
  <si>
    <t>TOTAL PETTYCASH</t>
  </si>
  <si>
    <t>JAN</t>
  </si>
  <si>
    <t>FEB</t>
  </si>
  <si>
    <t>MAR</t>
  </si>
  <si>
    <t>APR</t>
  </si>
  <si>
    <t>JUN</t>
  </si>
  <si>
    <t>JUL</t>
  </si>
  <si>
    <t>AUG</t>
  </si>
  <si>
    <t>SEP</t>
  </si>
  <si>
    <t>OCT</t>
  </si>
  <si>
    <t>NOV</t>
  </si>
  <si>
    <t>DEC</t>
  </si>
  <si>
    <t>REIMBURSEMENT</t>
  </si>
  <si>
    <t>PETTYCASH</t>
  </si>
  <si>
    <t xml:space="preserve">YEAR </t>
  </si>
  <si>
    <t>BALANCE WITH EMPLOYEE</t>
  </si>
  <si>
    <t>BALANCE WITH COMPANY</t>
  </si>
  <si>
    <t>BALANCE</t>
  </si>
  <si>
    <t>NOTE</t>
  </si>
  <si>
    <t xml:space="preserve">TOTAL DEDUCTION </t>
  </si>
  <si>
    <t>TOTAL LOAN  / ADVANCE SALARY</t>
  </si>
  <si>
    <t>LOAN  / ADVANCE SALARY</t>
  </si>
  <si>
    <t>LOAN / ADVANCE SALARY</t>
  </si>
  <si>
    <t>Bonus</t>
  </si>
  <si>
    <t>BASIC SALARY</t>
  </si>
  <si>
    <t xml:space="preserve">ACCOMMODATION </t>
  </si>
  <si>
    <t>OTHER ALLOWANCE</t>
  </si>
  <si>
    <t>BONUS</t>
  </si>
  <si>
    <t>TOTAL SALARY</t>
  </si>
  <si>
    <t>INCENTIVE</t>
  </si>
  <si>
    <t>RIEMBURSEMENT</t>
  </si>
  <si>
    <t>GROSS SALARY</t>
  </si>
  <si>
    <t>PENDING SALARY</t>
  </si>
  <si>
    <t>TOTAL GROSS SALARY</t>
  </si>
  <si>
    <t>TOTAL NET PAY TO EMPLOYEE</t>
  </si>
  <si>
    <t>PENDING LEAVE SALARY</t>
  </si>
  <si>
    <t>PENDING INCENTIVE</t>
  </si>
  <si>
    <t>PENDING OTHER ALLOWANCE</t>
  </si>
  <si>
    <t>NET PAY</t>
  </si>
  <si>
    <t>Mr.</t>
  </si>
  <si>
    <t xml:space="preserve">for successfully completing all the requirments for </t>
  </si>
  <si>
    <t>Certificate no:</t>
  </si>
  <si>
    <t>ID no :</t>
  </si>
  <si>
    <t>Issue Date :</t>
  </si>
  <si>
    <t>Company name :</t>
  </si>
  <si>
    <t>FIRST AID TRAINING</t>
  </si>
  <si>
    <t>ABCD COMPANY LLC</t>
  </si>
  <si>
    <t>FRM-301</t>
  </si>
  <si>
    <t xml:space="preserve">in honor of your great performance and dedication,                 We proudly present this </t>
  </si>
  <si>
    <t xml:space="preserve">   MOHAMMAD SHAHID KHAN</t>
  </si>
  <si>
    <t>Emergency Drill</t>
  </si>
  <si>
    <t xml:space="preserve">Team Development </t>
  </si>
  <si>
    <t>Communication skills</t>
  </si>
  <si>
    <t>Presentation skills</t>
  </si>
  <si>
    <t>Problem-solving skills</t>
  </si>
  <si>
    <t>Conflict resolution</t>
  </si>
  <si>
    <t>Emotional Intelligence</t>
  </si>
  <si>
    <t>Time management</t>
  </si>
  <si>
    <t>Ethics</t>
  </si>
  <si>
    <t>Teamwork</t>
  </si>
  <si>
    <t>Adaptability</t>
  </si>
  <si>
    <t>Soft skills development training</t>
  </si>
  <si>
    <t>Technical Skills Development Training</t>
  </si>
  <si>
    <t>Mandatory training</t>
  </si>
  <si>
    <t>SOFTWARE TRAINING</t>
  </si>
  <si>
    <t>HEALTH AND SAFETY TRAINING</t>
  </si>
  <si>
    <t>Safe use of machinery</t>
  </si>
  <si>
    <t>Handling of hazardous materials
and use of PPE</t>
  </si>
  <si>
    <t>Environment</t>
  </si>
  <si>
    <t>Fire extinguisher use</t>
  </si>
  <si>
    <t>Hazard communication</t>
  </si>
  <si>
    <t>Confined space entry</t>
  </si>
  <si>
    <t>Personal Protective equipment</t>
  </si>
  <si>
    <t>Ladder safety</t>
  </si>
  <si>
    <t>Hearing protection</t>
  </si>
  <si>
    <t>Respiratory protection</t>
  </si>
  <si>
    <t>Bloodborne pathogens standard</t>
  </si>
  <si>
    <t>Hazardous waste management</t>
  </si>
  <si>
    <t>Fall protection</t>
  </si>
  <si>
    <t>Tool Safety</t>
  </si>
  <si>
    <t>Radiation Safety</t>
  </si>
  <si>
    <t xml:space="preserve">Training on specific equipment to be
used </t>
  </si>
  <si>
    <t>Basic Computer Training</t>
  </si>
  <si>
    <t>Work Place Computer Training</t>
  </si>
  <si>
    <t>Retail (customer service)</t>
  </si>
  <si>
    <t>Sales &amp; Marketing</t>
  </si>
  <si>
    <t xml:space="preserve">Fire Training </t>
  </si>
  <si>
    <t>General Construction Safety</t>
  </si>
  <si>
    <t>General Industrial Safety</t>
  </si>
  <si>
    <t>Products and services Training</t>
  </si>
  <si>
    <t>Scope of Product  Training</t>
  </si>
  <si>
    <t>Scope of Service Training</t>
  </si>
  <si>
    <t>Punctuality</t>
  </si>
  <si>
    <t>Leadership &amp; Management</t>
  </si>
  <si>
    <t>Discrimination and Harassment</t>
  </si>
  <si>
    <t>Local Laws &amp; Regulation</t>
  </si>
  <si>
    <t>ERP</t>
  </si>
  <si>
    <t>HRM</t>
  </si>
  <si>
    <t>SAP</t>
  </si>
  <si>
    <t>ORACAL</t>
  </si>
  <si>
    <t>Training 1</t>
  </si>
  <si>
    <t>Training 2</t>
  </si>
  <si>
    <t>Training 3</t>
  </si>
  <si>
    <t>Training 4</t>
  </si>
  <si>
    <t>Training 5</t>
  </si>
  <si>
    <t>Training 6</t>
  </si>
  <si>
    <t>Training 7</t>
  </si>
  <si>
    <t>Training 8</t>
  </si>
  <si>
    <t>Training 9</t>
  </si>
  <si>
    <t>Training 10</t>
  </si>
  <si>
    <t>Training 11</t>
  </si>
  <si>
    <t>Training 12</t>
  </si>
  <si>
    <t>Training 13</t>
  </si>
  <si>
    <t>Training 14</t>
  </si>
  <si>
    <t>Training 15</t>
  </si>
  <si>
    <t>Training 16</t>
  </si>
  <si>
    <t>Training 17</t>
  </si>
  <si>
    <t>Training 18</t>
  </si>
  <si>
    <t>Training 19</t>
  </si>
  <si>
    <t>Training 20</t>
  </si>
  <si>
    <t>Training 21</t>
  </si>
  <si>
    <t>Training 22</t>
  </si>
  <si>
    <t>Training 23</t>
  </si>
  <si>
    <t>Training 24</t>
  </si>
  <si>
    <t>Training 25</t>
  </si>
  <si>
    <t>Training 26</t>
  </si>
  <si>
    <t>Training 27</t>
  </si>
  <si>
    <t>O F  C O M P L E T I O N</t>
  </si>
  <si>
    <t xml:space="preserve">TRAINING CALENDAR 2016 </t>
  </si>
  <si>
    <t>Intearnal Re</t>
  </si>
  <si>
    <t>Internal Recruitment</t>
  </si>
  <si>
    <t xml:space="preserve">Over Time </t>
  </si>
  <si>
    <t>Medical (Reimb)</t>
  </si>
  <si>
    <t>Other (Reimb)</t>
  </si>
  <si>
    <t>Car Fine</t>
  </si>
  <si>
    <t>Loan Instalment /EMI</t>
  </si>
  <si>
    <t>PF</t>
  </si>
  <si>
    <t>TDS</t>
  </si>
  <si>
    <t>FBT</t>
  </si>
  <si>
    <t>ESI</t>
  </si>
  <si>
    <t>Income Tax</t>
  </si>
  <si>
    <t>Travel (Reimb)</t>
  </si>
  <si>
    <t>Pending (Riemb)</t>
  </si>
  <si>
    <t>Pending Incentive</t>
  </si>
  <si>
    <t xml:space="preserve">Pending Other </t>
  </si>
  <si>
    <t>Professional Tax</t>
  </si>
  <si>
    <t>Phone Bills</t>
  </si>
  <si>
    <t xml:space="preserve">Salary Advanced                   </t>
  </si>
  <si>
    <t>TOTAL DEDUCTION -</t>
  </si>
  <si>
    <t>TOTAL EARNINGS -</t>
  </si>
  <si>
    <t xml:space="preserve">TOTAL (Reimb) - </t>
  </si>
  <si>
    <t xml:space="preserve">TOTAL  - </t>
  </si>
  <si>
    <t>Other</t>
  </si>
  <si>
    <t>REIMBURSEMENTS</t>
  </si>
  <si>
    <t>Account no</t>
  </si>
  <si>
    <t>TOTAL -</t>
  </si>
  <si>
    <t xml:space="preserve">Last Leave Date </t>
  </si>
  <si>
    <t>Next Leave Due Date</t>
  </si>
  <si>
    <t>Phone (Reimb)</t>
  </si>
  <si>
    <t>NET SALARY PAYABLE</t>
  </si>
  <si>
    <r>
      <t xml:space="preserve">NET SALARY PAYABLE </t>
    </r>
    <r>
      <rPr>
        <b/>
        <sz val="10"/>
        <color theme="1"/>
        <rFont val="Calibri"/>
        <family val="2"/>
        <scheme val="minor"/>
      </rPr>
      <t>(in Words)</t>
    </r>
  </si>
  <si>
    <t>Bank Account no</t>
  </si>
  <si>
    <t>Bank Name</t>
  </si>
  <si>
    <t xml:space="preserve">Resigen Date </t>
  </si>
  <si>
    <t>Tirminate Date</t>
  </si>
  <si>
    <t xml:space="preserve">Final Saatelmet Slip &amp; Record </t>
  </si>
  <si>
    <t>Sahid</t>
  </si>
  <si>
    <t xml:space="preserve">Over time Details </t>
  </si>
  <si>
    <t xml:space="preserve">Time Sheet (Weekly - Montlhy)  </t>
  </si>
  <si>
    <t>Time Card</t>
  </si>
  <si>
    <t>Job Card</t>
  </si>
  <si>
    <t xml:space="preserve">Handover </t>
  </si>
  <si>
    <t xml:space="preserve">Assets Handover </t>
  </si>
  <si>
    <t>27-VSS-HR-FM-27 M R M Attendence Record</t>
  </si>
  <si>
    <t>80-VSS-HR-FM-80 Valpas Dirctory-Updated</t>
  </si>
  <si>
    <t>81-VSS-HR-FM-81 Houskeeping Cheklist</t>
  </si>
  <si>
    <t>40-VSS-HR-40 Valpas Safety Services-letterhead -Word</t>
  </si>
  <si>
    <t>37-VSS-HR-37 TRAINING FEEDBACK FORM</t>
  </si>
  <si>
    <t>38-VSS-HR-38 TRAINING RECORD</t>
  </si>
  <si>
    <t>External Training Notice to Employee</t>
  </si>
  <si>
    <t>44-VSS-HR-FM-44 IT Checklist Update- 3-3-2017</t>
  </si>
  <si>
    <t>21-VSS-HR-FM-21 ACKNOWLEDGEMENT AND AGREEMENT CHECKLIST</t>
  </si>
  <si>
    <t>Exit Clearance and Interview Form</t>
  </si>
  <si>
    <t>78-VSS-ORG-FM-78 ORGANIZATION CHART</t>
  </si>
  <si>
    <t>07-CONFIDENTIALITY AGREEMENT</t>
  </si>
  <si>
    <t>06-DECLARATION</t>
  </si>
  <si>
    <t>Employee Biopic</t>
  </si>
  <si>
    <t>PM-FM-10-01-Empl.Warning Notice</t>
  </si>
  <si>
    <t>RECRUITMENT BUDGET &amp; PLAN</t>
  </si>
  <si>
    <t>PM-FM-10-04-JobEvaluation</t>
  </si>
  <si>
    <t xml:space="preserve">HR </t>
  </si>
  <si>
    <t>Forms</t>
  </si>
  <si>
    <r>
      <t>1.</t>
    </r>
    <r>
      <rPr>
        <sz val="7"/>
        <color theme="1"/>
        <rFont val="Times New Roman"/>
        <family val="1"/>
      </rPr>
      <t xml:space="preserve">    </t>
    </r>
    <r>
      <rPr>
        <sz val="11"/>
        <color theme="1"/>
        <rFont val="Arial"/>
        <family val="2"/>
      </rPr>
      <t xml:space="preserve">List of Employee </t>
    </r>
  </si>
  <si>
    <r>
      <t>2.</t>
    </r>
    <r>
      <rPr>
        <sz val="7"/>
        <color theme="1"/>
        <rFont val="Times New Roman"/>
        <family val="1"/>
      </rPr>
      <t xml:space="preserve">    </t>
    </r>
    <r>
      <rPr>
        <sz val="11"/>
        <color theme="1"/>
        <rFont val="Arial"/>
        <family val="2"/>
      </rPr>
      <t>Training needs Identifications form</t>
    </r>
  </si>
  <si>
    <r>
      <t>3.</t>
    </r>
    <r>
      <rPr>
        <sz val="7"/>
        <color theme="1"/>
        <rFont val="Times New Roman"/>
        <family val="1"/>
      </rPr>
      <t xml:space="preserve">    </t>
    </r>
    <r>
      <rPr>
        <sz val="11"/>
        <color theme="1"/>
        <rFont val="Arial"/>
        <family val="2"/>
      </rPr>
      <t xml:space="preserve">Competence Matrix </t>
    </r>
  </si>
  <si>
    <r>
      <t>4.</t>
    </r>
    <r>
      <rPr>
        <sz val="7"/>
        <color theme="1"/>
        <rFont val="Times New Roman"/>
        <family val="1"/>
      </rPr>
      <t xml:space="preserve">    </t>
    </r>
    <r>
      <rPr>
        <sz val="11"/>
        <color theme="1"/>
        <rFont val="Arial"/>
        <family val="2"/>
      </rPr>
      <t xml:space="preserve">Skill matrix </t>
    </r>
  </si>
  <si>
    <r>
      <t>5.</t>
    </r>
    <r>
      <rPr>
        <sz val="7"/>
        <color theme="1"/>
        <rFont val="Times New Roman"/>
        <family val="1"/>
      </rPr>
      <t xml:space="preserve">    </t>
    </r>
    <r>
      <rPr>
        <sz val="11"/>
        <color theme="1"/>
        <rFont val="Arial"/>
        <family val="2"/>
      </rPr>
      <t xml:space="preserve">Annual Training plan </t>
    </r>
  </si>
  <si>
    <r>
      <t>6.</t>
    </r>
    <r>
      <rPr>
        <sz val="7"/>
        <color theme="1"/>
        <rFont val="Times New Roman"/>
        <family val="1"/>
      </rPr>
      <t xml:space="preserve">    </t>
    </r>
    <r>
      <rPr>
        <sz val="11"/>
        <color theme="1"/>
        <rFont val="Arial"/>
        <family val="2"/>
      </rPr>
      <t>Training Record</t>
    </r>
  </si>
  <si>
    <r>
      <t>7.</t>
    </r>
    <r>
      <rPr>
        <sz val="7"/>
        <color theme="1"/>
        <rFont val="Times New Roman"/>
        <family val="1"/>
      </rPr>
      <t xml:space="preserve">    </t>
    </r>
    <r>
      <rPr>
        <sz val="11"/>
        <color theme="1"/>
        <rFont val="Arial"/>
        <family val="2"/>
      </rPr>
      <t>Training feedback form</t>
    </r>
  </si>
  <si>
    <r>
      <t>8.</t>
    </r>
    <r>
      <rPr>
        <sz val="7"/>
        <color theme="1"/>
        <rFont val="Times New Roman"/>
        <family val="1"/>
      </rPr>
      <t xml:space="preserve">    </t>
    </r>
    <r>
      <rPr>
        <sz val="11"/>
        <color theme="1"/>
        <rFont val="Arial"/>
        <family val="2"/>
      </rPr>
      <t xml:space="preserve">Training Effectiveness Monitoring sheet </t>
    </r>
  </si>
  <si>
    <t>TRAINING</t>
  </si>
  <si>
    <t xml:space="preserve">Course Completion certificates </t>
  </si>
  <si>
    <t xml:space="preserve">Agenda for MRM </t>
  </si>
  <si>
    <t xml:space="preserve">Management Review Meeting Report </t>
  </si>
  <si>
    <t>New Organization Chart (5)</t>
  </si>
  <si>
    <t>REGISTRATION SHEET</t>
  </si>
  <si>
    <t>IT</t>
  </si>
  <si>
    <t xml:space="preserve">It Polocy </t>
  </si>
  <si>
    <t xml:space="preserve">Other </t>
  </si>
  <si>
    <t xml:space="preserve">Certificates </t>
  </si>
  <si>
    <t>Training</t>
  </si>
  <si>
    <t>Licence</t>
  </si>
  <si>
    <t>Awareness</t>
  </si>
  <si>
    <t xml:space="preserve">Professional Certificate </t>
  </si>
  <si>
    <t>Additional Qualification</t>
  </si>
  <si>
    <r>
      <t>Personality</t>
    </r>
    <r>
      <rPr>
        <sz val="12"/>
        <color theme="1" tint="0.14999847407452621"/>
        <rFont val="Calibri"/>
        <family val="2"/>
        <scheme val="minor"/>
      </rPr>
      <t xml:space="preserve"> ( General impression about the individual)</t>
    </r>
  </si>
  <si>
    <r>
      <t>Knowledge</t>
    </r>
    <r>
      <rPr>
        <sz val="12"/>
        <color theme="1" tint="0.14999847407452621"/>
        <rFont val="Calibri"/>
        <family val="2"/>
        <scheme val="minor"/>
      </rPr>
      <t xml:space="preserve"> (Displays good understanding &amp; knowledge about the subject)</t>
    </r>
  </si>
  <si>
    <r>
      <t>Experience</t>
    </r>
    <r>
      <rPr>
        <sz val="12"/>
        <color theme="1" tint="0.14999847407452621"/>
        <rFont val="Calibri"/>
        <family val="2"/>
        <scheme val="minor"/>
      </rPr>
      <t xml:space="preserve"> (Relevant to the present job requirement)</t>
    </r>
  </si>
  <si>
    <r>
      <t>Communication Skills</t>
    </r>
    <r>
      <rPr>
        <sz val="12"/>
        <color theme="1" tint="0.14999847407452621"/>
        <rFont val="Calibri"/>
        <family val="2"/>
        <scheme val="minor"/>
      </rPr>
      <t xml:space="preserve"> (Ability to Express clearly and to listen)</t>
    </r>
  </si>
  <si>
    <r>
      <t>Enthusiasm</t>
    </r>
    <r>
      <rPr>
        <sz val="12"/>
        <color theme="1" tint="0.14999847407452621"/>
        <rFont val="Calibri"/>
        <family val="2"/>
        <scheme val="minor"/>
      </rPr>
      <t xml:space="preserve"> (Displays zeal, positive attitude, and self starter approach)</t>
    </r>
  </si>
  <si>
    <r>
      <t xml:space="preserve">Safety Awerness </t>
    </r>
    <r>
      <rPr>
        <sz val="12"/>
        <color theme="1" tint="0.14999847407452621"/>
        <rFont val="Calibri"/>
        <family val="2"/>
        <scheme val="minor"/>
      </rPr>
      <t>( General information about safety or Certificates )</t>
    </r>
  </si>
  <si>
    <r>
      <t>ISO</t>
    </r>
    <r>
      <rPr>
        <sz val="12"/>
        <color theme="1" tint="0.14999847407452621"/>
        <rFont val="Calibri"/>
        <family val="2"/>
        <scheme val="minor"/>
      </rPr>
      <t xml:space="preserve"> </t>
    </r>
    <r>
      <rPr>
        <b/>
        <sz val="12"/>
        <color theme="1" tint="0.34998626667073579"/>
        <rFont val="Calibri"/>
        <family val="2"/>
        <scheme val="minor"/>
      </rPr>
      <t>(International Organization for Standardization</t>
    </r>
    <r>
      <rPr>
        <sz val="12"/>
        <color theme="1" tint="0.14999847407452621"/>
        <rFont val="Calibri"/>
        <family val="2"/>
        <scheme val="minor"/>
      </rPr>
      <t>) - ( General information about ISO or Certificates )</t>
    </r>
  </si>
  <si>
    <r>
      <t xml:space="preserve">IT - </t>
    </r>
    <r>
      <rPr>
        <b/>
        <sz val="12"/>
        <color theme="1" tint="0.34998626667073579"/>
        <rFont val="Calibri"/>
        <family val="2"/>
        <scheme val="minor"/>
      </rPr>
      <t>(MS office , Email ,  )</t>
    </r>
    <r>
      <rPr>
        <b/>
        <sz val="12"/>
        <color theme="1" tint="0.14999847407452621"/>
        <rFont val="Calibri"/>
        <family val="2"/>
        <scheme val="minor"/>
      </rPr>
      <t xml:space="preserve"> </t>
    </r>
    <r>
      <rPr>
        <sz val="12"/>
        <color theme="1" tint="0.14999847407452621"/>
        <rFont val="Calibri"/>
        <family val="2"/>
        <scheme val="minor"/>
      </rPr>
      <t>( General information about IT or Certificates )</t>
    </r>
  </si>
  <si>
    <r>
      <t>Other Software or Application</t>
    </r>
    <r>
      <rPr>
        <b/>
        <sz val="12"/>
        <color theme="1" tint="0.34998626667073579"/>
        <rFont val="Calibri"/>
        <family val="2"/>
        <scheme val="minor"/>
      </rPr>
      <t xml:space="preserve">  )</t>
    </r>
    <r>
      <rPr>
        <b/>
        <sz val="12"/>
        <color theme="1" tint="0.14999847407452621"/>
        <rFont val="Calibri"/>
        <family val="2"/>
        <scheme val="minor"/>
      </rPr>
      <t xml:space="preserve"> </t>
    </r>
    <r>
      <rPr>
        <sz val="12"/>
        <color theme="1" tint="0.14999847407452621"/>
        <rFont val="Calibri"/>
        <family val="2"/>
        <scheme val="minor"/>
      </rPr>
      <t>( General information about or Certificates )</t>
    </r>
  </si>
  <si>
    <r>
      <t>Cultural Awareness -</t>
    </r>
    <r>
      <rPr>
        <sz val="12"/>
        <color theme="1" tint="0.14999847407452621"/>
        <rFont val="Calibri"/>
        <family val="2"/>
        <scheme val="minor"/>
      </rPr>
      <t>( General information about Clutural of the Country and more )</t>
    </r>
  </si>
  <si>
    <t>Name and Signature of interviewer</t>
  </si>
  <si>
    <t xml:space="preserve">Rertment </t>
  </si>
  <si>
    <t xml:space="preserve">Administartion </t>
  </si>
  <si>
    <t xml:space="preserve">MRM Meeting </t>
  </si>
  <si>
    <t xml:space="preserve">       CERTIFICATE</t>
  </si>
  <si>
    <t xml:space="preserve">Post Box, 87832, Office 206, Al Muraqqabat Commercial Complex, Deira, Dubai, UAE , Phone: +971 (0) 42564454,  Fax: +971 (0) 42564458                                                                                                                                                                                                                                        Mail: info@shahid.com   Web : http://www.shahid.com                                                                                    </t>
  </si>
  <si>
    <t xml:space="preserve">                                                                Managing Director</t>
  </si>
  <si>
    <t>ADMINISTRATION</t>
  </si>
  <si>
    <t>ATTENDANCE &amp; SALARY</t>
  </si>
  <si>
    <t>TRAINING &amp; CPD</t>
  </si>
  <si>
    <t>JOINING &amp; JOB ASSIGN</t>
  </si>
  <si>
    <t>Air Ticket</t>
  </si>
  <si>
    <t>Shahid</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</si>
</sst>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3" formatCode="_-* #,##0.00_-;\-* #,##0.00_-;_-* &quot;-&quot;??_-;_-@_-"/>
    <numFmt numFmtId="164" formatCode="#,##0.00;[Red]#,##0.00"/>
    <numFmt numFmtId="165" formatCode="[$-409]d\-mmm\-yy;@"/>
    <numFmt numFmtId="166" formatCode="\ "/>
    <numFmt numFmtId="167" formatCode="mm/dd/yy"/>
    <numFmt numFmtId="168" formatCode="000\-00\-0000"/>
    <numFmt numFmtId="169" formatCode="0.0"/>
    <numFmt numFmtId="170" formatCode="[$-809]dd\ mmmm\ yyyy;@"/>
    <numFmt numFmtId="171" formatCode="[$-409]d\-mmm\-yyyy;@"/>
  </numFmts>
  <fonts count="88" x14ac:knownFonts="1">
    <font>
      <sz val="11"/>
      <color theme="1"/>
      <name val="Calibri"/>
      <family val="2"/>
      <scheme val="minor"/>
    </font>
    <font>
      <sz val="11"/>
      <color theme="0"/>
      <name val="Calibri"/>
      <family val="2"/>
      <scheme val="minor"/>
    </font>
    <font>
      <b/>
      <sz val="20"/>
      <color theme="0"/>
      <name val="Calibri"/>
      <family val="2"/>
      <scheme val="minor"/>
    </font>
    <font>
      <b/>
      <sz val="14"/>
      <color theme="1"/>
      <name val="Calibri"/>
      <family val="2"/>
      <scheme val="minor"/>
    </font>
    <font>
      <sz val="11"/>
      <color theme="1"/>
      <name val="Calibri"/>
      <family val="2"/>
      <scheme val="minor"/>
    </font>
    <font>
      <b/>
      <sz val="11"/>
      <color theme="0"/>
      <name val="Calibri"/>
      <family val="2"/>
      <scheme val="minor"/>
    </font>
    <font>
      <b/>
      <sz val="16"/>
      <color theme="1"/>
      <name val="Calibri"/>
      <family val="2"/>
      <scheme val="minor"/>
    </font>
    <font>
      <sz val="12"/>
      <color theme="1"/>
      <name val="Calibri"/>
      <family val="2"/>
      <scheme val="minor"/>
    </font>
    <font>
      <sz val="12"/>
      <color theme="1"/>
      <name val="Arial"/>
      <family val="2"/>
    </font>
    <font>
      <sz val="11"/>
      <color theme="1"/>
      <name val="Arial"/>
      <family val="2"/>
    </font>
    <font>
      <sz val="12"/>
      <color theme="1"/>
      <name val="Tahoma"/>
      <family val="2"/>
    </font>
    <font>
      <b/>
      <sz val="12"/>
      <color theme="1"/>
      <name val="Calibri"/>
      <family val="2"/>
      <scheme val="minor"/>
    </font>
    <font>
      <sz val="12"/>
      <color theme="0"/>
      <name val="Calibri"/>
      <family val="2"/>
      <scheme val="minor"/>
    </font>
    <font>
      <b/>
      <sz val="11"/>
      <color theme="1"/>
      <name val="Calibri"/>
      <family val="2"/>
      <scheme val="minor"/>
    </font>
    <font>
      <b/>
      <sz val="18"/>
      <color theme="0"/>
      <name val="Calibri"/>
      <family val="2"/>
      <scheme val="minor"/>
    </font>
    <font>
      <sz val="11"/>
      <name val="Calibri"/>
      <family val="2"/>
      <scheme val="minor"/>
    </font>
    <font>
      <u/>
      <sz val="11"/>
      <color theme="10"/>
      <name val="Calibri"/>
      <family val="2"/>
      <scheme val="minor"/>
    </font>
    <font>
      <sz val="11"/>
      <color rgb="FFFF0000"/>
      <name val="Arial"/>
      <family val="2"/>
    </font>
    <font>
      <u/>
      <sz val="11"/>
      <color theme="1"/>
      <name val="Arial"/>
      <family val="2"/>
    </font>
    <font>
      <sz val="11"/>
      <color rgb="FFFF0000"/>
      <name val="Calibri"/>
      <family val="2"/>
    </font>
    <font>
      <sz val="12"/>
      <color theme="1" tint="0.249977111117893"/>
      <name val="Arial"/>
      <family val="2"/>
    </font>
    <font>
      <sz val="11"/>
      <color theme="1" tint="0.249977111117893"/>
      <name val="Arial"/>
      <family val="2"/>
    </font>
    <font>
      <sz val="16"/>
      <color theme="1"/>
      <name val="Calibri"/>
      <family val="2"/>
      <scheme val="minor"/>
    </font>
    <font>
      <b/>
      <sz val="12"/>
      <color theme="0"/>
      <name val="Calibri"/>
      <family val="2"/>
      <scheme val="minor"/>
    </font>
    <font>
      <sz val="8"/>
      <color rgb="FF000000"/>
      <name val="Tahoma"/>
      <family val="2"/>
    </font>
    <font>
      <b/>
      <sz val="14"/>
      <color theme="0"/>
      <name val="Calibri"/>
      <family val="2"/>
      <scheme val="minor"/>
    </font>
    <font>
      <u/>
      <sz val="12"/>
      <color theme="10"/>
      <name val="Calibri"/>
      <family val="2"/>
      <scheme val="minor"/>
    </font>
    <font>
      <b/>
      <sz val="20"/>
      <color theme="0" tint="-0.499984740745262"/>
      <name val="Century Gothic"/>
      <family val="2"/>
    </font>
    <font>
      <sz val="12"/>
      <color theme="1" tint="0.34998626667073579"/>
      <name val="Calibri"/>
      <family val="2"/>
      <scheme val="minor"/>
    </font>
    <font>
      <sz val="12"/>
      <color theme="1" tint="0.34998626667073579"/>
      <name val="Arial"/>
      <family val="2"/>
    </font>
    <font>
      <sz val="12"/>
      <color theme="1" tint="0.249977111117893"/>
      <name val="Calibri"/>
      <family val="2"/>
      <scheme val="minor"/>
    </font>
    <font>
      <sz val="12.5"/>
      <color theme="1" tint="0.249977111117893"/>
      <name val="Calibri"/>
      <family val="2"/>
      <scheme val="minor"/>
    </font>
    <font>
      <sz val="11"/>
      <color theme="1" tint="0.34998626667073579"/>
      <name val="Arial"/>
      <family val="2"/>
    </font>
    <font>
      <b/>
      <sz val="12"/>
      <color theme="1" tint="0.249977111117893"/>
      <name val="Calibri"/>
      <family val="2"/>
    </font>
    <font>
      <b/>
      <u/>
      <sz val="12.5"/>
      <color theme="1" tint="0.249977111117893"/>
      <name val="Calibri"/>
      <family val="2"/>
      <scheme val="minor"/>
    </font>
    <font>
      <u/>
      <sz val="12.5"/>
      <color theme="1" tint="0.249977111117893"/>
      <name val="Calibri"/>
      <family val="2"/>
      <scheme val="minor"/>
    </font>
    <font>
      <sz val="12.5"/>
      <color theme="1" tint="0.249977111117893"/>
      <name val="Arial"/>
      <family val="2"/>
    </font>
    <font>
      <i/>
      <sz val="12.5"/>
      <color theme="1" tint="0.249977111117893"/>
      <name val="Arial"/>
      <family val="2"/>
    </font>
    <font>
      <b/>
      <sz val="12.5"/>
      <color theme="1" tint="0.249977111117893"/>
      <name val="Calibri"/>
      <family val="2"/>
      <scheme val="minor"/>
    </font>
    <font>
      <b/>
      <i/>
      <sz val="12.5"/>
      <color theme="1" tint="0.249977111117893"/>
      <name val="Calibri"/>
      <family val="2"/>
      <scheme val="minor"/>
    </font>
    <font>
      <sz val="12"/>
      <color theme="1" tint="0.249977111117893"/>
      <name val="Tahoma"/>
      <family val="2"/>
    </font>
    <font>
      <sz val="12"/>
      <color theme="1" tint="0.249977111117893"/>
      <name val="Calibri"/>
      <family val="2"/>
    </font>
    <font>
      <u/>
      <sz val="12"/>
      <color theme="1" tint="0.249977111117893"/>
      <name val="Calibri"/>
      <family val="2"/>
    </font>
    <font>
      <sz val="12"/>
      <color theme="0"/>
      <name val="Calibri"/>
      <family val="2"/>
    </font>
    <font>
      <b/>
      <sz val="12"/>
      <color rgb="FFC00000"/>
      <name val="Calibri"/>
      <family val="2"/>
    </font>
    <font>
      <b/>
      <sz val="12"/>
      <color theme="1" tint="0.249977111117893"/>
      <name val="Calibri"/>
      <family val="2"/>
      <scheme val="minor"/>
    </font>
    <font>
      <i/>
      <sz val="12.5"/>
      <color theme="1" tint="0.249977111117893"/>
      <name val="Calibri"/>
      <family val="2"/>
      <scheme val="minor"/>
    </font>
    <font>
      <b/>
      <sz val="12.5"/>
      <color theme="1"/>
      <name val="Calibri"/>
      <family val="2"/>
      <scheme val="minor"/>
    </font>
    <font>
      <b/>
      <sz val="12.5"/>
      <color theme="0"/>
      <name val="Calibri"/>
      <family val="2"/>
      <scheme val="minor"/>
    </font>
    <font>
      <sz val="12"/>
      <color theme="1" tint="0.14999847407452621"/>
      <name val="Calibri"/>
      <family val="2"/>
      <scheme val="minor"/>
    </font>
    <font>
      <sz val="11.5"/>
      <color theme="1" tint="0.249977111117893"/>
      <name val="Calibri"/>
      <family val="2"/>
      <scheme val="minor"/>
    </font>
    <font>
      <b/>
      <sz val="11"/>
      <color theme="1" tint="0.14999847407452621"/>
      <name val="Calibri"/>
      <family val="2"/>
      <scheme val="minor"/>
    </font>
    <font>
      <u/>
      <sz val="12"/>
      <color theme="1" tint="0.499984740745262"/>
      <name val="Calibri"/>
      <family val="2"/>
      <scheme val="minor"/>
    </font>
    <font>
      <b/>
      <sz val="11"/>
      <color theme="1" tint="0.249977111117893"/>
      <name val="Calibri"/>
      <family val="2"/>
      <scheme val="minor"/>
    </font>
    <font>
      <sz val="11"/>
      <color theme="1" tint="0.249977111117893"/>
      <name val="Calibri"/>
      <family val="2"/>
      <scheme val="minor"/>
    </font>
    <font>
      <b/>
      <u/>
      <sz val="11"/>
      <color theme="1" tint="0.249977111117893"/>
      <name val="Calibri"/>
      <family val="2"/>
      <scheme val="minor"/>
    </font>
    <font>
      <b/>
      <sz val="12"/>
      <color theme="1" tint="0.14999847407452621"/>
      <name val="Calibri"/>
      <family val="2"/>
      <scheme val="minor"/>
    </font>
    <font>
      <b/>
      <u/>
      <sz val="16"/>
      <color rgb="FFFFFF00"/>
      <name val="Calibri"/>
      <family val="2"/>
      <scheme val="minor"/>
    </font>
    <font>
      <sz val="10"/>
      <name val="Calibri"/>
      <family val="2"/>
      <scheme val="minor"/>
    </font>
    <font>
      <b/>
      <sz val="16"/>
      <color theme="0"/>
      <name val="Calibri"/>
      <family val="2"/>
      <scheme val="minor"/>
    </font>
    <font>
      <b/>
      <sz val="10"/>
      <name val="Calibri"/>
      <family val="2"/>
      <scheme val="minor"/>
    </font>
    <font>
      <b/>
      <sz val="10"/>
      <color theme="0"/>
      <name val="Calibri"/>
      <family val="2"/>
      <scheme val="minor"/>
    </font>
    <font>
      <b/>
      <sz val="10"/>
      <color theme="1"/>
      <name val="Calibri"/>
      <family val="2"/>
      <scheme val="minor"/>
    </font>
    <font>
      <b/>
      <sz val="18"/>
      <color rgb="FF660033"/>
      <name val="Calibri"/>
      <family val="2"/>
      <scheme val="minor"/>
    </font>
    <font>
      <sz val="10"/>
      <color theme="1"/>
      <name val="Calibri"/>
      <family val="2"/>
      <scheme val="minor"/>
    </font>
    <font>
      <b/>
      <sz val="18"/>
      <color theme="1"/>
      <name val="Calibri"/>
      <family val="2"/>
      <scheme val="minor"/>
    </font>
    <font>
      <b/>
      <sz val="14"/>
      <color theme="1" tint="0.14999847407452621"/>
      <name val="Calibri"/>
      <family val="2"/>
      <scheme val="minor"/>
    </font>
    <font>
      <sz val="10"/>
      <color theme="0"/>
      <name val="Calibri"/>
      <family val="2"/>
      <scheme val="minor"/>
    </font>
    <font>
      <b/>
      <sz val="20"/>
      <color theme="1"/>
      <name val="Calibri"/>
      <family val="2"/>
      <scheme val="minor"/>
    </font>
    <font>
      <sz val="40"/>
      <color rgb="FF660033"/>
      <name val="Cambria"/>
      <family val="1"/>
      <scheme val="major"/>
    </font>
    <font>
      <b/>
      <sz val="15"/>
      <color rgb="FF8B814F"/>
      <name val="Calibri"/>
      <family val="2"/>
      <scheme val="minor"/>
    </font>
    <font>
      <sz val="16"/>
      <color theme="1" tint="0.34998626667073579"/>
      <name val="Calibri"/>
      <family val="2"/>
      <scheme val="minor"/>
    </font>
    <font>
      <sz val="11"/>
      <color theme="1" tint="0.34998626667073579"/>
      <name val="Calibri"/>
      <family val="2"/>
      <scheme val="minor"/>
    </font>
    <font>
      <b/>
      <sz val="17"/>
      <color theme="1" tint="0.34998626667073579"/>
      <name val="Calibri"/>
      <family val="2"/>
      <scheme val="minor"/>
    </font>
    <font>
      <b/>
      <sz val="17"/>
      <color theme="1"/>
      <name val="Calibri"/>
      <family val="2"/>
      <scheme val="minor"/>
    </font>
    <font>
      <b/>
      <sz val="12"/>
      <color theme="1" tint="0.34998626667073579"/>
      <name val="Calibri"/>
      <family val="2"/>
      <scheme val="minor"/>
    </font>
    <font>
      <b/>
      <sz val="17"/>
      <color theme="1" tint="0.249977111117893"/>
      <name val="Calibri"/>
      <family val="2"/>
      <scheme val="minor"/>
    </font>
    <font>
      <i/>
      <sz val="10"/>
      <color theme="1" tint="0.34998626667073579"/>
      <name val="Calibri"/>
      <family val="2"/>
      <scheme val="minor"/>
    </font>
    <font>
      <sz val="10"/>
      <color theme="1" tint="0.34998626667073579"/>
      <name val="Calibri"/>
      <family val="2"/>
      <scheme val="minor"/>
    </font>
    <font>
      <sz val="9"/>
      <color rgb="FF7A7A7A"/>
      <name val="Arial"/>
      <family val="2"/>
    </font>
    <font>
      <b/>
      <sz val="13"/>
      <color theme="0"/>
      <name val="Calibri"/>
      <family val="2"/>
      <scheme val="minor"/>
    </font>
    <font>
      <b/>
      <u/>
      <sz val="14"/>
      <color theme="1"/>
      <name val="Calibri"/>
      <family val="2"/>
      <scheme val="minor"/>
    </font>
    <font>
      <sz val="7"/>
      <color theme="1"/>
      <name val="Times New Roman"/>
      <family val="1"/>
    </font>
    <font>
      <sz val="18"/>
      <color theme="1" tint="0.34998626667073579"/>
      <name val="Calibri"/>
      <family val="2"/>
      <scheme val="minor"/>
    </font>
    <font>
      <b/>
      <i/>
      <sz val="18"/>
      <color theme="1" tint="0.249977111117893"/>
      <name val="Calibri"/>
      <family val="2"/>
      <scheme val="minor"/>
    </font>
    <font>
      <b/>
      <i/>
      <sz val="18"/>
      <color theme="1" tint="0.249977111117893"/>
      <name val="Lucida Fax"/>
      <family val="1"/>
    </font>
    <font>
      <b/>
      <sz val="14"/>
      <color theme="1" tint="0.34998626667073579"/>
      <name val="Calibri"/>
      <family val="2"/>
      <scheme val="minor"/>
    </font>
    <font>
      <sz val="11"/>
      <color theme="1" tint="0.14999847407452621"/>
      <name val="Calibri"/>
      <family val="2"/>
      <scheme val="minor"/>
    </font>
  </fonts>
  <fills count="54">
    <fill>
      <patternFill patternType="none"/>
    </fill>
    <fill>
      <patternFill patternType="gray125"/>
    </fill>
    <fill>
      <patternFill patternType="solid">
        <fgColor theme="8" tint="0.39997558519241921"/>
        <bgColor indexed="64"/>
      </patternFill>
    </fill>
    <fill>
      <patternFill patternType="solid">
        <fgColor theme="8" tint="-0.249977111117893"/>
        <bgColor indexed="64"/>
      </patternFill>
    </fill>
    <fill>
      <patternFill patternType="solid">
        <fgColor theme="0" tint="-4.9989318521683403E-2"/>
        <bgColor indexed="64"/>
      </patternFill>
    </fill>
    <fill>
      <patternFill patternType="solid">
        <fgColor theme="3"/>
        <bgColor indexed="64"/>
      </patternFill>
    </fill>
    <fill>
      <patternFill patternType="solid">
        <fgColor rgb="FFC00000"/>
        <bgColor indexed="64"/>
      </patternFill>
    </fill>
    <fill>
      <patternFill patternType="solid">
        <fgColor rgb="FF00B050"/>
        <bgColor indexed="64"/>
      </patternFill>
    </fill>
    <fill>
      <patternFill patternType="solid">
        <fgColor rgb="FFFFC000"/>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3" tint="0.79998168889431442"/>
        <bgColor indexed="64"/>
      </patternFill>
    </fill>
    <fill>
      <patternFill patternType="solid">
        <fgColor theme="0"/>
        <bgColor indexed="64"/>
      </patternFill>
    </fill>
    <fill>
      <patternFill patternType="solid">
        <fgColor rgb="FFD6DCE4"/>
        <bgColor indexed="64"/>
      </patternFill>
    </fill>
    <fill>
      <patternFill patternType="solid">
        <fgColor theme="8"/>
        <bgColor indexed="64"/>
      </patternFill>
    </fill>
    <fill>
      <patternFill patternType="solid">
        <fgColor rgb="FF305A7C"/>
        <bgColor indexed="64"/>
      </patternFill>
    </fill>
    <fill>
      <patternFill patternType="solid">
        <fgColor theme="4"/>
        <bgColor indexed="64"/>
      </patternFill>
    </fill>
    <fill>
      <patternFill patternType="solid">
        <fgColor theme="2"/>
        <bgColor indexed="64"/>
      </patternFill>
    </fill>
    <fill>
      <patternFill patternType="solid">
        <fgColor theme="0" tint="-0.14999847407452621"/>
        <bgColor indexed="64"/>
      </patternFill>
    </fill>
    <fill>
      <patternFill patternType="solid">
        <fgColor rgb="FFDEEAF6"/>
        <bgColor indexed="64"/>
      </patternFill>
    </fill>
    <fill>
      <patternFill patternType="solid">
        <fgColor rgb="FFFF5353"/>
        <bgColor indexed="64"/>
      </patternFill>
    </fill>
    <fill>
      <patternFill patternType="solid">
        <fgColor theme="9"/>
        <bgColor indexed="64"/>
      </patternFill>
    </fill>
    <fill>
      <patternFill patternType="solid">
        <fgColor theme="6"/>
        <bgColor indexed="64"/>
      </patternFill>
    </fill>
    <fill>
      <patternFill patternType="solid">
        <fgColor rgb="FF996633"/>
        <bgColor indexed="64"/>
      </patternFill>
    </fill>
    <fill>
      <patternFill patternType="solid">
        <fgColor rgb="FFFF0066"/>
        <bgColor indexed="64"/>
      </patternFill>
    </fill>
    <fill>
      <patternFill patternType="solid">
        <fgColor rgb="FF778899"/>
        <bgColor indexed="64"/>
      </patternFill>
    </fill>
    <fill>
      <patternFill patternType="solid">
        <fgColor rgb="FF92D050"/>
        <bgColor indexed="64"/>
      </patternFill>
    </fill>
    <fill>
      <patternFill patternType="solid">
        <fgColor rgb="FF00B0F0"/>
        <bgColor indexed="64"/>
      </patternFill>
    </fill>
    <fill>
      <patternFill patternType="solid">
        <fgColor theme="9" tint="0.39997558519241921"/>
        <bgColor indexed="64"/>
      </patternFill>
    </fill>
    <fill>
      <patternFill patternType="solid">
        <fgColor theme="2" tint="-9.9978637043366805E-2"/>
        <bgColor indexed="64"/>
      </patternFill>
    </fill>
    <fill>
      <patternFill patternType="solid">
        <fgColor theme="3" tint="-0.249977111117893"/>
        <bgColor indexed="64"/>
      </patternFill>
    </fill>
    <fill>
      <patternFill patternType="solid">
        <fgColor theme="7"/>
        <bgColor indexed="64"/>
      </patternFill>
    </fill>
    <fill>
      <patternFill patternType="solid">
        <fgColor theme="6" tint="0.59999389629810485"/>
        <bgColor indexed="64"/>
      </patternFill>
    </fill>
    <fill>
      <patternFill patternType="solid">
        <fgColor rgb="FFFF714F"/>
        <bgColor indexed="64"/>
      </patternFill>
    </fill>
    <fill>
      <patternFill patternType="solid">
        <fgColor theme="2" tint="-0.249977111117893"/>
        <bgColor indexed="64"/>
      </patternFill>
    </fill>
    <fill>
      <patternFill patternType="solid">
        <fgColor theme="9" tint="-0.249977111117893"/>
        <bgColor indexed="64"/>
      </patternFill>
    </fill>
    <fill>
      <patternFill patternType="solid">
        <fgColor theme="1" tint="0.34998626667073579"/>
        <bgColor indexed="64"/>
      </patternFill>
    </fill>
    <fill>
      <patternFill patternType="solid">
        <fgColor theme="1" tint="0.499984740745262"/>
        <bgColor indexed="64"/>
      </patternFill>
    </fill>
    <fill>
      <patternFill patternType="solid">
        <fgColor theme="1" tint="0.249977111117893"/>
        <bgColor indexed="64"/>
      </patternFill>
    </fill>
    <fill>
      <patternFill patternType="solid">
        <fgColor theme="0" tint="-0.34998626667073579"/>
        <bgColor indexed="64"/>
      </patternFill>
    </fill>
    <fill>
      <patternFill patternType="solid">
        <fgColor theme="1"/>
        <bgColor indexed="64"/>
      </patternFill>
    </fill>
    <fill>
      <patternFill patternType="solid">
        <fgColor theme="6" tint="0.39997558519241921"/>
        <bgColor indexed="64"/>
      </patternFill>
    </fill>
    <fill>
      <patternFill patternType="solid">
        <fgColor theme="8" tint="-0.499984740745262"/>
        <bgColor indexed="64"/>
      </patternFill>
    </fill>
    <fill>
      <patternFill patternType="solid">
        <fgColor theme="6" tint="-0.499984740745262"/>
        <bgColor indexed="64"/>
      </patternFill>
    </fill>
    <fill>
      <patternFill patternType="solid">
        <fgColor rgb="FF002060"/>
        <bgColor indexed="64"/>
      </patternFill>
    </fill>
    <fill>
      <patternFill patternType="solid">
        <fgColor theme="3" tint="0.59999389629810485"/>
        <bgColor indexed="64"/>
      </patternFill>
    </fill>
    <fill>
      <patternFill patternType="solid">
        <fgColor theme="0" tint="-0.249977111117893"/>
        <bgColor indexed="64"/>
      </patternFill>
    </fill>
    <fill>
      <patternFill patternType="solid">
        <fgColor rgb="FFFF0000"/>
        <bgColor indexed="64"/>
      </patternFill>
    </fill>
    <fill>
      <patternFill patternType="solid">
        <fgColor rgb="FFFFFF00"/>
        <bgColor indexed="64"/>
      </patternFill>
    </fill>
  </fills>
  <borders count="135">
    <border>
      <left/>
      <right/>
      <top/>
      <bottom/>
      <diagonal/>
    </border>
    <border>
      <left/>
      <right/>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diagonalUp="1">
      <left style="thin">
        <color theme="0" tint="-0.499984740745262"/>
      </left>
      <right style="thin">
        <color theme="0" tint="-0.499984740745262"/>
      </right>
      <top style="thin">
        <color theme="0" tint="-0.499984740745262"/>
      </top>
      <bottom style="thin">
        <color theme="0" tint="-0.499984740745262"/>
      </bottom>
      <diagonal style="thin">
        <color theme="0" tint="-0.499984740745262"/>
      </diagonal>
    </border>
    <border>
      <left style="thin">
        <color theme="0" tint="-0.34998626667073579"/>
      </left>
      <right/>
      <top style="thin">
        <color theme="0" tint="-0.34998626667073579"/>
      </top>
      <bottom style="thin">
        <color theme="0" tint="-0.34998626667073579"/>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style="thin">
        <color theme="0" tint="-0.499984740745262"/>
      </left>
      <right style="thin">
        <color theme="0" tint="-0.499984740745262"/>
      </right>
      <top/>
      <bottom/>
      <diagonal/>
    </border>
    <border>
      <left/>
      <right style="thin">
        <color theme="0" tint="-0.499984740745262"/>
      </right>
      <top/>
      <bottom/>
      <diagonal/>
    </border>
    <border>
      <left/>
      <right style="thin">
        <color theme="0" tint="-0.499984740745262"/>
      </right>
      <top/>
      <bottom style="thin">
        <color theme="0" tint="-0.249977111117893"/>
      </bottom>
      <diagonal/>
    </border>
    <border>
      <left/>
      <right/>
      <top style="thin">
        <color theme="1" tint="0.34998626667073579"/>
      </top>
      <bottom/>
      <diagonal/>
    </border>
    <border>
      <left style="hair">
        <color theme="0" tint="-0.34998626667073579"/>
      </left>
      <right style="hair">
        <color theme="0" tint="-0.34998626667073579"/>
      </right>
      <top style="hair">
        <color theme="0" tint="-0.34998626667073579"/>
      </top>
      <bottom style="hair">
        <color theme="0" tint="-0.34998626667073579"/>
      </bottom>
      <diagonal/>
    </border>
    <border>
      <left/>
      <right/>
      <top/>
      <bottom style="hair">
        <color theme="0" tint="-0.34998626667073579"/>
      </bottom>
      <diagonal/>
    </border>
    <border>
      <left style="thin">
        <color indexed="55"/>
      </left>
      <right style="thin">
        <color indexed="55"/>
      </right>
      <top style="thin">
        <color indexed="55"/>
      </top>
      <bottom style="thin">
        <color indexed="55"/>
      </bottom>
      <diagonal/>
    </border>
    <border>
      <left style="thin">
        <color theme="1" tint="0.499984740745262"/>
      </left>
      <right style="thin">
        <color theme="1" tint="0.499984740745262"/>
      </right>
      <top style="thin">
        <color theme="1" tint="0.499984740745262"/>
      </top>
      <bottom style="thin">
        <color theme="1" tint="0.499984740745262"/>
      </bottom>
      <diagonal/>
    </border>
    <border>
      <left/>
      <right/>
      <top/>
      <bottom style="thin">
        <color theme="0" tint="-0.14996795556505021"/>
      </bottom>
      <diagonal/>
    </border>
    <border>
      <left/>
      <right/>
      <top style="thin">
        <color theme="0" tint="-0.14996795556505021"/>
      </top>
      <bottom style="thin">
        <color theme="0" tint="-0.14996795556505021"/>
      </bottom>
      <diagonal/>
    </border>
    <border>
      <left/>
      <right/>
      <top style="thin">
        <color theme="0" tint="-0.14996795556505021"/>
      </top>
      <bottom/>
      <diagonal/>
    </border>
    <border>
      <left/>
      <right/>
      <top style="thin">
        <color rgb="FFFFA500"/>
      </top>
      <bottom/>
      <diagonal/>
    </border>
    <border>
      <left style="thin">
        <color theme="0" tint="-0.499984740745262"/>
      </left>
      <right/>
      <top/>
      <bottom/>
      <diagonal/>
    </border>
    <border>
      <left/>
      <right style="thin">
        <color theme="1" tint="0.499984740745262"/>
      </right>
      <top/>
      <bottom/>
      <diagonal/>
    </border>
    <border>
      <left/>
      <right/>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style="thin">
        <color theme="1" tint="0.499984740745262"/>
      </left>
      <right style="thin">
        <color theme="1" tint="0.499984740745262"/>
      </right>
      <top style="thin">
        <color theme="1" tint="0.499984740745262"/>
      </top>
      <bottom/>
      <diagonal/>
    </border>
    <border>
      <left style="thin">
        <color theme="1" tint="0.499984740745262"/>
      </left>
      <right style="thin">
        <color theme="1" tint="0.499984740745262"/>
      </right>
      <top/>
      <bottom/>
      <diagonal/>
    </border>
    <border>
      <left style="medium">
        <color theme="1" tint="0.499984740745262"/>
      </left>
      <right style="medium">
        <color theme="1" tint="0.499984740745262"/>
      </right>
      <top style="medium">
        <color theme="1" tint="0.499984740745262"/>
      </top>
      <bottom/>
      <diagonal/>
    </border>
    <border>
      <left style="medium">
        <color theme="1" tint="0.499984740745262"/>
      </left>
      <right style="medium">
        <color theme="1" tint="0.499984740745262"/>
      </right>
      <top/>
      <bottom/>
      <diagonal/>
    </border>
    <border>
      <left style="medium">
        <color theme="1" tint="0.499984740745262"/>
      </left>
      <right style="medium">
        <color theme="1" tint="0.499984740745262"/>
      </right>
      <top/>
      <bottom style="medium">
        <color theme="1" tint="0.499984740745262"/>
      </bottom>
      <diagonal/>
    </border>
    <border>
      <left style="medium">
        <color theme="1" tint="0.499984740745262"/>
      </left>
      <right/>
      <top/>
      <bottom/>
      <diagonal/>
    </border>
    <border>
      <left style="medium">
        <color theme="1" tint="0.499984740745262"/>
      </left>
      <right/>
      <top/>
      <bottom style="thin">
        <color theme="1" tint="0.499984740745262"/>
      </bottom>
      <diagonal/>
    </border>
    <border>
      <left/>
      <right style="medium">
        <color theme="1" tint="0.499984740745262"/>
      </right>
      <top/>
      <bottom/>
      <diagonal/>
    </border>
    <border>
      <left/>
      <right/>
      <top/>
      <bottom style="thin">
        <color indexed="23"/>
      </bottom>
      <diagonal/>
    </border>
    <border>
      <left style="thin">
        <color indexed="23"/>
      </left>
      <right/>
      <top style="thin">
        <color indexed="23"/>
      </top>
      <bottom/>
      <diagonal/>
    </border>
    <border>
      <left/>
      <right/>
      <top style="thin">
        <color indexed="23"/>
      </top>
      <bottom/>
      <diagonal/>
    </border>
    <border>
      <left/>
      <right style="thin">
        <color indexed="23"/>
      </right>
      <top style="thin">
        <color indexed="23"/>
      </top>
      <bottom/>
      <diagonal/>
    </border>
    <border>
      <left style="thin">
        <color indexed="23"/>
      </left>
      <right/>
      <top/>
      <bottom style="thin">
        <color indexed="23"/>
      </bottom>
      <diagonal/>
    </border>
    <border>
      <left/>
      <right style="thin">
        <color indexed="23"/>
      </right>
      <top/>
      <bottom style="thin">
        <color indexed="23"/>
      </bottom>
      <diagonal/>
    </border>
    <border>
      <left style="thin">
        <color indexed="23"/>
      </left>
      <right/>
      <top style="thin">
        <color indexed="23"/>
      </top>
      <bottom style="thin">
        <color indexed="23"/>
      </bottom>
      <diagonal/>
    </border>
    <border>
      <left/>
      <right/>
      <top style="thin">
        <color indexed="23"/>
      </top>
      <bottom style="thin">
        <color indexed="23"/>
      </bottom>
      <diagonal/>
    </border>
    <border>
      <left/>
      <right style="thin">
        <color indexed="23"/>
      </right>
      <top style="thin">
        <color indexed="23"/>
      </top>
      <bottom style="thin">
        <color indexed="23"/>
      </bottom>
      <diagonal/>
    </border>
    <border>
      <left style="thin">
        <color indexed="64"/>
      </left>
      <right/>
      <top style="thin">
        <color indexed="64"/>
      </top>
      <bottom style="thin">
        <color indexed="23"/>
      </bottom>
      <diagonal/>
    </border>
    <border>
      <left/>
      <right style="thin">
        <color indexed="64"/>
      </right>
      <top style="thin">
        <color indexed="64"/>
      </top>
      <bottom style="thin">
        <color indexed="23"/>
      </bottom>
      <diagonal/>
    </border>
    <border>
      <left style="thin">
        <color indexed="64"/>
      </left>
      <right/>
      <top/>
      <bottom style="thin">
        <color indexed="23"/>
      </bottom>
      <diagonal/>
    </border>
    <border>
      <left/>
      <right style="thin">
        <color indexed="64"/>
      </right>
      <top/>
      <bottom style="thin">
        <color indexed="23"/>
      </bottom>
      <diagonal/>
    </border>
    <border>
      <left style="thin">
        <color indexed="64"/>
      </left>
      <right/>
      <top style="thin">
        <color indexed="23"/>
      </top>
      <bottom style="thin">
        <color indexed="23"/>
      </bottom>
      <diagonal/>
    </border>
    <border>
      <left/>
      <right style="thin">
        <color indexed="64"/>
      </right>
      <top style="thin">
        <color indexed="23"/>
      </top>
      <bottom style="thin">
        <color indexed="23"/>
      </bottom>
      <diagonal/>
    </border>
    <border>
      <left style="thin">
        <color indexed="64"/>
      </left>
      <right/>
      <top style="thin">
        <color indexed="23"/>
      </top>
      <bottom style="thin">
        <color indexed="64"/>
      </bottom>
      <diagonal/>
    </border>
    <border>
      <left/>
      <right style="thin">
        <color indexed="64"/>
      </right>
      <top style="thin">
        <color indexed="23"/>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3"/>
      </left>
      <right/>
      <top style="thin">
        <color indexed="63"/>
      </top>
      <bottom style="thin">
        <color indexed="63"/>
      </bottom>
      <diagonal/>
    </border>
    <border>
      <left/>
      <right style="thin">
        <color indexed="63"/>
      </right>
      <top style="thin">
        <color indexed="63"/>
      </top>
      <bottom style="thin">
        <color indexed="63"/>
      </bottom>
      <diagonal/>
    </border>
    <border>
      <left style="double">
        <color indexed="23"/>
      </left>
      <right/>
      <top style="double">
        <color indexed="23"/>
      </top>
      <bottom style="double">
        <color indexed="23"/>
      </bottom>
      <diagonal/>
    </border>
    <border>
      <left/>
      <right style="double">
        <color indexed="23"/>
      </right>
      <top style="double">
        <color indexed="23"/>
      </top>
      <bottom style="double">
        <color indexed="23"/>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thin">
        <color theme="1" tint="0.499984740745262"/>
      </left>
      <right/>
      <top style="thin">
        <color theme="1" tint="0.499984740745262"/>
      </top>
      <bottom style="thin">
        <color theme="1" tint="0.499984740745262"/>
      </bottom>
      <diagonal/>
    </border>
    <border>
      <left style="thin">
        <color theme="1" tint="0.499984740745262"/>
      </left>
      <right/>
      <top style="thin">
        <color theme="1" tint="0.499984740745262"/>
      </top>
      <bottom/>
      <diagonal/>
    </border>
    <border>
      <left/>
      <right/>
      <top style="thin">
        <color theme="1" tint="0.499984740745262"/>
      </top>
      <bottom/>
      <diagonal/>
    </border>
    <border>
      <left/>
      <right style="thin">
        <color theme="1" tint="0.499984740745262"/>
      </right>
      <top style="thin">
        <color theme="1" tint="0.499984740745262"/>
      </top>
      <bottom/>
      <diagonal/>
    </border>
    <border>
      <left style="thin">
        <color theme="1" tint="0.499984740745262"/>
      </left>
      <right/>
      <top/>
      <bottom/>
      <diagonal/>
    </border>
    <border>
      <left style="thin">
        <color theme="1" tint="0.499984740745262"/>
      </left>
      <right/>
      <top/>
      <bottom style="thin">
        <color theme="1" tint="0.499984740745262"/>
      </bottom>
      <diagonal/>
    </border>
    <border>
      <left/>
      <right style="thin">
        <color theme="1" tint="0.499984740745262"/>
      </right>
      <top/>
      <bottom style="thin">
        <color theme="1" tint="0.499984740745262"/>
      </bottom>
      <diagonal/>
    </border>
    <border>
      <left style="thin">
        <color theme="1" tint="0.499984740745262"/>
      </left>
      <right style="thin">
        <color theme="1" tint="0.499984740745262"/>
      </right>
      <top/>
      <bottom style="thin">
        <color theme="1" tint="0.499984740745262"/>
      </bottom>
      <diagonal/>
    </border>
    <border>
      <left/>
      <right/>
      <top style="thin">
        <color theme="1" tint="0.499984740745262"/>
      </top>
      <bottom style="thin">
        <color theme="1" tint="0.499984740745262"/>
      </bottom>
      <diagonal/>
    </border>
    <border>
      <left/>
      <right/>
      <top/>
      <bottom style="thick">
        <color theme="1" tint="0.499984740745262"/>
      </bottom>
      <diagonal/>
    </border>
    <border>
      <left/>
      <right/>
      <top/>
      <bottom style="thin">
        <color rgb="FFFFC000"/>
      </bottom>
      <diagonal/>
    </border>
    <border>
      <left/>
      <right/>
      <top style="thick">
        <color theme="1" tint="0.499984740745262"/>
      </top>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medium">
        <color rgb="FFFFC000"/>
      </left>
      <right/>
      <top style="medium">
        <color rgb="FFFFC000"/>
      </top>
      <bottom/>
      <diagonal/>
    </border>
    <border>
      <left/>
      <right/>
      <top style="medium">
        <color rgb="FFFFC000"/>
      </top>
      <bottom/>
      <diagonal/>
    </border>
    <border>
      <left/>
      <right style="medium">
        <color rgb="FFFFC000"/>
      </right>
      <top style="medium">
        <color rgb="FFFFC000"/>
      </top>
      <bottom/>
      <diagonal/>
    </border>
    <border>
      <left style="medium">
        <color rgb="FFFFC000"/>
      </left>
      <right/>
      <top/>
      <bottom/>
      <diagonal/>
    </border>
    <border>
      <left/>
      <right style="medium">
        <color rgb="FFFFC000"/>
      </right>
      <top/>
      <bottom/>
      <diagonal/>
    </border>
    <border>
      <left style="medium">
        <color rgb="FFFFC000"/>
      </left>
      <right/>
      <top/>
      <bottom style="medium">
        <color rgb="FFFFC000"/>
      </bottom>
      <diagonal/>
    </border>
    <border>
      <left/>
      <right/>
      <top/>
      <bottom style="medium">
        <color rgb="FFFFC000"/>
      </bottom>
      <diagonal/>
    </border>
    <border>
      <left/>
      <right style="medium">
        <color rgb="FFFFC000"/>
      </right>
      <top/>
      <bottom style="medium">
        <color rgb="FFFFC000"/>
      </bottom>
      <diagonal/>
    </border>
    <border>
      <left style="medium">
        <color rgb="FFFFC000"/>
      </left>
      <right/>
      <top style="medium">
        <color rgb="FFFFC000"/>
      </top>
      <bottom style="medium">
        <color rgb="FFFFC000"/>
      </bottom>
      <diagonal/>
    </border>
    <border>
      <left/>
      <right/>
      <top style="medium">
        <color rgb="FFFFC000"/>
      </top>
      <bottom style="medium">
        <color rgb="FFFFC000"/>
      </bottom>
      <diagonal/>
    </border>
    <border>
      <left style="thin">
        <color theme="0" tint="-0.14999847407452621"/>
      </left>
      <right style="thin">
        <color theme="0" tint="-0.14999847407452621"/>
      </right>
      <top/>
      <bottom style="thin">
        <color theme="0" tint="-0.14999847407452621"/>
      </bottom>
      <diagonal/>
    </border>
    <border>
      <left style="medium">
        <color theme="6" tint="-0.249977111117893"/>
      </left>
      <right/>
      <top style="medium">
        <color theme="6" tint="-0.249977111117893"/>
      </top>
      <bottom style="medium">
        <color theme="6" tint="-0.249977111117893"/>
      </bottom>
      <diagonal/>
    </border>
    <border>
      <left/>
      <right/>
      <top style="medium">
        <color theme="6" tint="-0.249977111117893"/>
      </top>
      <bottom style="medium">
        <color theme="6" tint="-0.249977111117893"/>
      </bottom>
      <diagonal/>
    </border>
    <border>
      <left/>
      <right style="medium">
        <color theme="6" tint="-0.249977111117893"/>
      </right>
      <top style="medium">
        <color theme="6" tint="-0.249977111117893"/>
      </top>
      <bottom style="medium">
        <color theme="6" tint="-0.249977111117893"/>
      </bottom>
      <diagonal/>
    </border>
    <border>
      <left style="medium">
        <color theme="6" tint="-0.249977111117893"/>
      </left>
      <right/>
      <top/>
      <bottom/>
      <diagonal/>
    </border>
    <border>
      <left/>
      <right style="medium">
        <color theme="6" tint="-0.249977111117893"/>
      </right>
      <top/>
      <bottom/>
      <diagonal/>
    </border>
    <border>
      <left style="medium">
        <color theme="6" tint="-0.249977111117893"/>
      </left>
      <right/>
      <top/>
      <bottom style="medium">
        <color theme="6" tint="-0.249977111117893"/>
      </bottom>
      <diagonal/>
    </border>
    <border>
      <left/>
      <right/>
      <top/>
      <bottom style="medium">
        <color theme="6" tint="-0.249977111117893"/>
      </bottom>
      <diagonal/>
    </border>
    <border>
      <left/>
      <right style="medium">
        <color theme="6" tint="-0.249977111117893"/>
      </right>
      <top/>
      <bottom style="medium">
        <color theme="6" tint="-0.249977111117893"/>
      </bottom>
      <diagonal/>
    </border>
    <border>
      <left style="medium">
        <color theme="6" tint="-0.249977111117893"/>
      </left>
      <right/>
      <top style="medium">
        <color theme="6" tint="-0.249977111117893"/>
      </top>
      <bottom/>
      <diagonal/>
    </border>
    <border>
      <left/>
      <right/>
      <top style="medium">
        <color theme="6" tint="-0.249977111117893"/>
      </top>
      <bottom/>
      <diagonal/>
    </border>
    <border>
      <left/>
      <right style="medium">
        <color theme="6" tint="-0.249977111117893"/>
      </right>
      <top style="medium">
        <color theme="6" tint="-0.249977111117893"/>
      </top>
      <bottom/>
      <diagonal/>
    </border>
    <border>
      <left/>
      <right/>
      <top/>
      <bottom style="medium">
        <color rgb="FF660033"/>
      </bottom>
      <diagonal/>
    </border>
    <border>
      <left/>
      <right style="medium">
        <color rgb="FF660033"/>
      </right>
      <top style="medium">
        <color rgb="FF660033"/>
      </top>
      <bottom/>
      <diagonal/>
    </border>
    <border>
      <left/>
      <right style="medium">
        <color rgb="FF660033"/>
      </right>
      <top style="medium">
        <color rgb="FFFFC000"/>
      </top>
      <bottom/>
      <diagonal/>
    </border>
    <border>
      <left/>
      <right style="medium">
        <color rgb="FF660033"/>
      </right>
      <top/>
      <bottom/>
      <diagonal/>
    </border>
    <border>
      <left/>
      <right style="medium">
        <color rgb="FF660033"/>
      </right>
      <top/>
      <bottom style="medium">
        <color rgb="FF660033"/>
      </bottom>
      <diagonal/>
    </border>
    <border>
      <left/>
      <right style="medium">
        <color rgb="FF660033"/>
      </right>
      <top/>
      <bottom style="medium">
        <color rgb="FFFFC000"/>
      </bottom>
      <diagonal/>
    </border>
    <border>
      <left/>
      <right/>
      <top style="medium">
        <color rgb="FF660033"/>
      </top>
      <bottom/>
      <diagonal/>
    </border>
    <border>
      <left/>
      <right style="medium">
        <color rgb="FF660033"/>
      </right>
      <top style="medium">
        <color rgb="FFFFC000"/>
      </top>
      <bottom style="medium">
        <color rgb="FF660033"/>
      </bottom>
      <diagonal/>
    </border>
    <border>
      <left style="medium">
        <color rgb="FF660033"/>
      </left>
      <right/>
      <top style="medium">
        <color rgb="FFFFC000"/>
      </top>
      <bottom style="medium">
        <color rgb="FF660033"/>
      </bottom>
      <diagonal/>
    </border>
    <border>
      <left/>
      <right/>
      <top style="medium">
        <color rgb="FFFFC000"/>
      </top>
      <bottom style="medium">
        <color rgb="FF660033"/>
      </bottom>
      <diagonal/>
    </border>
    <border>
      <left style="medium">
        <color rgb="FF660033"/>
      </left>
      <right/>
      <top style="medium">
        <color rgb="FF660033"/>
      </top>
      <bottom/>
      <diagonal/>
    </border>
    <border>
      <left style="medium">
        <color rgb="FF660033"/>
      </left>
      <right/>
      <top/>
      <bottom/>
      <diagonal/>
    </border>
    <border>
      <left style="medium">
        <color rgb="FF660033"/>
      </left>
      <right/>
      <top/>
      <bottom style="medium">
        <color rgb="FF660033"/>
      </bottom>
      <diagonal/>
    </border>
    <border>
      <left/>
      <right style="medium">
        <color rgb="FFFFC000"/>
      </right>
      <top style="medium">
        <color rgb="FFFFC000"/>
      </top>
      <bottom style="medium">
        <color rgb="FFFFC000"/>
      </bottom>
      <diagonal/>
    </border>
    <border>
      <left style="medium">
        <color theme="0" tint="-0.14999847407452621"/>
      </left>
      <right/>
      <top style="medium">
        <color theme="0" tint="-0.14999847407452621"/>
      </top>
      <bottom/>
      <diagonal/>
    </border>
    <border>
      <left/>
      <right/>
      <top style="medium">
        <color theme="0" tint="-0.14999847407452621"/>
      </top>
      <bottom/>
      <diagonal/>
    </border>
    <border>
      <left/>
      <right style="medium">
        <color theme="0" tint="-0.14999847407452621"/>
      </right>
      <top style="medium">
        <color theme="0" tint="-0.14999847407452621"/>
      </top>
      <bottom/>
      <diagonal/>
    </border>
    <border>
      <left style="medium">
        <color theme="0" tint="-0.14999847407452621"/>
      </left>
      <right/>
      <top/>
      <bottom/>
      <diagonal/>
    </border>
    <border>
      <left/>
      <right style="medium">
        <color theme="0" tint="-0.14999847407452621"/>
      </right>
      <top/>
      <bottom/>
      <diagonal/>
    </border>
    <border>
      <left style="medium">
        <color theme="0" tint="-0.14999847407452621"/>
      </left>
      <right/>
      <top/>
      <bottom style="medium">
        <color theme="0" tint="-0.14999847407452621"/>
      </bottom>
      <diagonal/>
    </border>
    <border>
      <left/>
      <right/>
      <top/>
      <bottom style="medium">
        <color theme="0" tint="-0.14999847407452621"/>
      </bottom>
      <diagonal/>
    </border>
    <border>
      <left/>
      <right style="medium">
        <color theme="0" tint="-0.14999847407452621"/>
      </right>
      <top/>
      <bottom style="medium">
        <color theme="0" tint="-0.14999847407452621"/>
      </bottom>
      <diagonal/>
    </border>
    <border>
      <left/>
      <right/>
      <top/>
      <bottom style="medium">
        <color theme="2" tint="-0.499984740745262"/>
      </bottom>
      <diagonal/>
    </border>
    <border>
      <left/>
      <right/>
      <top style="medium">
        <color theme="2" tint="-0.499984740745262"/>
      </top>
      <bottom/>
      <diagonal/>
    </border>
    <border>
      <left style="thin">
        <color indexed="64"/>
      </left>
      <right style="thin">
        <color indexed="64"/>
      </right>
      <top style="thin">
        <color indexed="64"/>
      </top>
      <bottom style="thin">
        <color indexed="64"/>
      </bottom>
      <diagonal/>
    </border>
    <border>
      <left/>
      <right/>
      <top style="thin">
        <color theme="1" tint="0.34998626667073579"/>
      </top>
      <bottom style="thin">
        <color theme="1" tint="0.499984740745262"/>
      </bottom>
      <diagonal/>
    </border>
    <border>
      <left/>
      <right/>
      <top style="thin">
        <color theme="1" tint="0.499984740745262"/>
      </top>
      <bottom style="thin">
        <color theme="1" tint="0.34998626667073579"/>
      </bottom>
      <diagonal/>
    </border>
    <border>
      <left/>
      <right style="thin">
        <color theme="1" tint="0.249977111117893"/>
      </right>
      <top/>
      <bottom/>
      <diagonal/>
    </border>
  </borders>
  <cellStyleXfs count="10">
    <xf numFmtId="0" fontId="0" fillId="0" borderId="0"/>
    <xf numFmtId="43" fontId="4" fillId="0" borderId="0" applyFont="0" applyFill="0" applyBorder="0" applyAlignment="0" applyProtection="0"/>
    <xf numFmtId="0" fontId="4" fillId="0" borderId="9"/>
    <xf numFmtId="0" fontId="16" fillId="0" borderId="0" applyNumberFormat="0" applyFill="0" applyBorder="0" applyAlignment="0" applyProtection="0"/>
    <xf numFmtId="0" fontId="8" fillId="0" borderId="20" applyAlignment="0">
      <alignment horizontal="center"/>
    </xf>
    <xf numFmtId="0" fontId="8" fillId="0" borderId="21"/>
    <xf numFmtId="0" fontId="10" fillId="0" borderId="24" applyFont="0">
      <alignment vertical="center"/>
    </xf>
    <xf numFmtId="0" fontId="7" fillId="0" borderId="0"/>
    <xf numFmtId="0" fontId="26" fillId="0" borderId="0" applyNumberFormat="0" applyFill="0" applyBorder="0" applyAlignment="0" applyProtection="0"/>
    <xf numFmtId="0" fontId="4" fillId="0" borderId="0"/>
  </cellStyleXfs>
  <cellXfs count="942">
    <xf numFmtId="0" fontId="0" fillId="0" borderId="0" xfId="0"/>
    <xf numFmtId="0" fontId="0" fillId="2" borderId="0" xfId="0" applyFill="1" applyAlignment="1">
      <alignment horizontal="left" vertical="center"/>
    </xf>
    <xf numFmtId="0" fontId="0" fillId="0" borderId="0" xfId="0" applyAlignment="1">
      <alignment horizontal="left" vertical="center"/>
    </xf>
    <xf numFmtId="0" fontId="1" fillId="3" borderId="0" xfId="0" applyFont="1" applyFill="1" applyAlignment="1">
      <alignment horizontal="left" vertical="center"/>
    </xf>
    <xf numFmtId="0" fontId="1" fillId="6" borderId="0" xfId="0" applyFont="1" applyFill="1" applyAlignment="1">
      <alignment horizontal="left" vertical="center"/>
    </xf>
    <xf numFmtId="0" fontId="2" fillId="3" borderId="0" xfId="0" applyFont="1" applyFill="1" applyAlignment="1">
      <alignment horizontal="left" vertical="center"/>
    </xf>
    <xf numFmtId="0" fontId="0" fillId="2" borderId="0" xfId="0" applyFill="1" applyAlignment="1">
      <alignment vertical="center"/>
    </xf>
    <xf numFmtId="0" fontId="1" fillId="3" borderId="0" xfId="0" applyFont="1" applyFill="1" applyAlignment="1">
      <alignment vertical="center"/>
    </xf>
    <xf numFmtId="0" fontId="1" fillId="6" borderId="0" xfId="0" applyFont="1" applyFill="1" applyAlignment="1">
      <alignment vertical="center"/>
    </xf>
    <xf numFmtId="0" fontId="0" fillId="0" borderId="0" xfId="0" applyAlignment="1"/>
    <xf numFmtId="0" fontId="1" fillId="5" borderId="0" xfId="0" applyFont="1" applyFill="1" applyAlignment="1">
      <alignment horizontal="left" vertical="center"/>
    </xf>
    <xf numFmtId="0" fontId="5" fillId="5" borderId="2" xfId="0" applyFont="1" applyFill="1" applyBorder="1" applyAlignment="1">
      <alignment horizontal="center" vertical="center"/>
    </xf>
    <xf numFmtId="0" fontId="0" fillId="0" borderId="0" xfId="0" applyAlignment="1">
      <alignment horizontal="center"/>
    </xf>
    <xf numFmtId="0" fontId="9" fillId="0" borderId="0" xfId="0" applyFont="1" applyBorder="1"/>
    <xf numFmtId="0" fontId="1" fillId="5" borderId="0" xfId="0" applyFont="1" applyFill="1" applyAlignment="1">
      <alignment horizontal="center" vertical="center"/>
    </xf>
    <xf numFmtId="0" fontId="2" fillId="3" borderId="0" xfId="0" applyFont="1" applyFill="1" applyAlignment="1">
      <alignment horizontal="center" vertical="center"/>
    </xf>
    <xf numFmtId="0" fontId="0" fillId="2" borderId="0" xfId="0" applyFill="1" applyAlignment="1">
      <alignment horizontal="center" vertical="center"/>
    </xf>
    <xf numFmtId="0" fontId="1" fillId="6" borderId="0" xfId="0" applyFont="1" applyFill="1" applyAlignment="1">
      <alignment horizontal="center" vertical="center"/>
    </xf>
    <xf numFmtId="15" fontId="0" fillId="0" borderId="0" xfId="0" applyNumberFormat="1"/>
    <xf numFmtId="15" fontId="0" fillId="0" borderId="0" xfId="0" applyNumberFormat="1" applyAlignment="1">
      <alignment horizontal="center"/>
    </xf>
    <xf numFmtId="0" fontId="0" fillId="0" borderId="0" xfId="0" applyAlignment="1">
      <alignment horizontal="left"/>
    </xf>
    <xf numFmtId="0" fontId="1" fillId="15" borderId="0" xfId="0" applyFont="1" applyFill="1" applyAlignment="1">
      <alignment horizontal="left" vertical="center"/>
    </xf>
    <xf numFmtId="0" fontId="0" fillId="15" borderId="0" xfId="0" applyFont="1" applyFill="1" applyAlignment="1">
      <alignment horizontal="left" vertical="center"/>
    </xf>
    <xf numFmtId="0" fontId="2" fillId="15" borderId="0" xfId="0" applyFont="1" applyFill="1" applyAlignment="1">
      <alignment horizontal="left" vertical="center"/>
    </xf>
    <xf numFmtId="0" fontId="11" fillId="15" borderId="0" xfId="0" applyFont="1" applyFill="1" applyAlignment="1">
      <alignment horizontal="center" vertical="center"/>
    </xf>
    <xf numFmtId="0" fontId="0" fillId="0" borderId="7" xfId="0" applyBorder="1" applyAlignment="1">
      <alignment horizontal="left"/>
    </xf>
    <xf numFmtId="0" fontId="7" fillId="0" borderId="0" xfId="0" applyFont="1" applyAlignment="1">
      <alignment horizontal="left" vertical="center"/>
    </xf>
    <xf numFmtId="0" fontId="12" fillId="5" borderId="0" xfId="0" applyFont="1" applyFill="1" applyAlignment="1">
      <alignment horizontal="center" vertical="center"/>
    </xf>
    <xf numFmtId="0" fontId="7" fillId="2" borderId="0" xfId="0" applyFont="1" applyFill="1" applyAlignment="1">
      <alignment horizontal="left" vertical="center"/>
    </xf>
    <xf numFmtId="0" fontId="11" fillId="2" borderId="0" xfId="0" applyFont="1" applyFill="1" applyAlignment="1">
      <alignment horizontal="left" vertical="center"/>
    </xf>
    <xf numFmtId="0" fontId="12" fillId="3" borderId="0" xfId="0" applyFont="1" applyFill="1" applyAlignment="1">
      <alignment horizontal="left" vertical="center" textRotation="90"/>
    </xf>
    <xf numFmtId="0" fontId="6" fillId="8" borderId="1" xfId="0" applyFont="1" applyFill="1" applyBorder="1" applyAlignment="1">
      <alignment horizontal="center" vertical="center"/>
    </xf>
    <xf numFmtId="0" fontId="7" fillId="16" borderId="0" xfId="0" applyFont="1" applyFill="1" applyAlignment="1">
      <alignment horizontal="left" vertical="center"/>
    </xf>
    <xf numFmtId="0" fontId="0" fillId="0" borderId="8" xfId="0" applyBorder="1"/>
    <xf numFmtId="0" fontId="0" fillId="0" borderId="0" xfId="0" applyBorder="1"/>
    <xf numFmtId="0" fontId="0" fillId="0" borderId="8" xfId="0" applyBorder="1" applyAlignment="1">
      <alignment horizontal="center" vertical="center"/>
    </xf>
    <xf numFmtId="0" fontId="0" fillId="0" borderId="10" xfId="0" applyBorder="1" applyAlignment="1">
      <alignment horizontal="center" vertical="center"/>
    </xf>
    <xf numFmtId="0" fontId="0" fillId="0" borderId="0" xfId="0" applyBorder="1" applyAlignment="1">
      <alignment horizontal="center" vertical="center"/>
    </xf>
    <xf numFmtId="0" fontId="6" fillId="8" borderId="1" xfId="0" applyFont="1" applyFill="1" applyBorder="1" applyAlignment="1">
      <alignment vertical="center"/>
    </xf>
    <xf numFmtId="0" fontId="6" fillId="0" borderId="13" xfId="0" applyFont="1" applyFill="1" applyBorder="1" applyAlignment="1">
      <alignment vertical="center"/>
    </xf>
    <xf numFmtId="0" fontId="5" fillId="0" borderId="13" xfId="0" applyFont="1" applyFill="1" applyBorder="1" applyAlignment="1">
      <alignment horizontal="center" vertical="center"/>
    </xf>
    <xf numFmtId="0" fontId="0" fillId="0" borderId="0" xfId="0" applyFill="1" applyBorder="1"/>
    <xf numFmtId="0" fontId="7" fillId="0" borderId="14" xfId="0" applyFont="1" applyFill="1" applyBorder="1"/>
    <xf numFmtId="0" fontId="0" fillId="0" borderId="14" xfId="0" applyFill="1" applyBorder="1"/>
    <xf numFmtId="0" fontId="7" fillId="0" borderId="2" xfId="0" applyFont="1" applyBorder="1" applyAlignment="1">
      <alignment horizontal="center"/>
    </xf>
    <xf numFmtId="0" fontId="0" fillId="0" borderId="2" xfId="0" applyBorder="1" applyAlignment="1">
      <alignment horizontal="center"/>
    </xf>
    <xf numFmtId="0" fontId="0" fillId="0" borderId="0" xfId="0" applyBorder="1" applyAlignment="1">
      <alignment horizontal="center"/>
    </xf>
    <xf numFmtId="0" fontId="1" fillId="3" borderId="0" xfId="0" applyFont="1" applyFill="1" applyAlignment="1">
      <alignment horizontal="center" vertical="center"/>
    </xf>
    <xf numFmtId="0" fontId="0" fillId="0" borderId="0" xfId="0" applyAlignment="1">
      <alignment horizontal="center" vertical="center"/>
    </xf>
    <xf numFmtId="0" fontId="0" fillId="0" borderId="2" xfId="0" applyBorder="1" applyAlignment="1">
      <alignment horizontal="center" vertical="center"/>
    </xf>
    <xf numFmtId="0" fontId="7" fillId="0" borderId="2" xfId="0" applyFont="1" applyBorder="1" applyAlignment="1">
      <alignment horizontal="center" vertical="center"/>
    </xf>
    <xf numFmtId="164" fontId="0" fillId="0" borderId="17" xfId="1" applyNumberFormat="1" applyFont="1" applyBorder="1" applyAlignment="1">
      <alignment horizontal="center" vertical="center"/>
    </xf>
    <xf numFmtId="165" fontId="0" fillId="0" borderId="17" xfId="1" applyNumberFormat="1" applyFont="1" applyBorder="1" applyAlignment="1">
      <alignment horizontal="center" vertical="center"/>
    </xf>
    <xf numFmtId="4" fontId="0" fillId="9" borderId="0" xfId="0" applyNumberFormat="1" applyFont="1" applyFill="1" applyAlignment="1">
      <alignment horizontal="right" vertical="center"/>
    </xf>
    <xf numFmtId="0" fontId="5" fillId="21" borderId="0" xfId="0" applyFont="1" applyFill="1" applyBorder="1" applyAlignment="1">
      <alignment vertical="center"/>
    </xf>
    <xf numFmtId="164" fontId="5" fillId="21" borderId="0" xfId="1" applyNumberFormat="1" applyFont="1" applyFill="1" applyBorder="1" applyAlignment="1">
      <alignment horizontal="center" vertical="center"/>
    </xf>
    <xf numFmtId="165" fontId="5" fillId="21" borderId="0" xfId="1" applyNumberFormat="1" applyFont="1" applyFill="1" applyBorder="1" applyAlignment="1">
      <alignment horizontal="center" vertical="center"/>
    </xf>
    <xf numFmtId="164" fontId="5" fillId="21" borderId="0" xfId="1" applyNumberFormat="1" applyFont="1" applyFill="1" applyBorder="1" applyAlignment="1">
      <alignment horizontal="right" vertical="center"/>
    </xf>
    <xf numFmtId="164" fontId="0" fillId="0" borderId="0" xfId="0" applyNumberFormat="1" applyAlignment="1">
      <alignment horizontal="center"/>
    </xf>
    <xf numFmtId="164" fontId="0" fillId="0" borderId="0" xfId="0" applyNumberFormat="1"/>
    <xf numFmtId="164" fontId="15" fillId="22" borderId="17" xfId="0" applyNumberFormat="1" applyFont="1" applyFill="1" applyBorder="1" applyAlignment="1">
      <alignment horizontal="center" vertical="center"/>
    </xf>
    <xf numFmtId="164" fontId="15" fillId="14" borderId="17" xfId="0" applyNumberFormat="1" applyFont="1" applyFill="1" applyBorder="1" applyAlignment="1">
      <alignment horizontal="left" vertical="center"/>
    </xf>
    <xf numFmtId="164" fontId="0" fillId="4" borderId="17" xfId="0" applyNumberFormat="1" applyFill="1" applyBorder="1" applyAlignment="1">
      <alignment horizontal="center" vertical="center"/>
    </xf>
    <xf numFmtId="164" fontId="0" fillId="11" borderId="17" xfId="0" applyNumberFormat="1" applyFill="1" applyBorder="1" applyAlignment="1">
      <alignment horizontal="center" vertical="center"/>
    </xf>
    <xf numFmtId="164" fontId="15" fillId="12" borderId="17" xfId="0" applyNumberFormat="1" applyFont="1" applyFill="1" applyBorder="1" applyAlignment="1">
      <alignment horizontal="center" vertical="center"/>
    </xf>
    <xf numFmtId="164" fontId="15" fillId="13" borderId="17" xfId="0" applyNumberFormat="1" applyFont="1" applyFill="1" applyBorder="1" applyAlignment="1">
      <alignment horizontal="center" vertical="center"/>
    </xf>
    <xf numFmtId="164" fontId="0" fillId="10" borderId="17" xfId="1" applyNumberFormat="1" applyFont="1" applyFill="1" applyBorder="1" applyAlignment="1">
      <alignment horizontal="center" vertical="center"/>
    </xf>
    <xf numFmtId="164" fontId="0" fillId="4" borderId="17" xfId="1" applyNumberFormat="1" applyFont="1" applyFill="1" applyBorder="1" applyAlignment="1">
      <alignment horizontal="center" vertical="center"/>
    </xf>
    <xf numFmtId="164" fontId="0" fillId="12" borderId="17" xfId="1" applyNumberFormat="1" applyFont="1" applyFill="1" applyBorder="1" applyAlignment="1">
      <alignment horizontal="center" vertical="center"/>
    </xf>
    <xf numFmtId="0" fontId="9" fillId="0" borderId="0" xfId="0" applyFont="1"/>
    <xf numFmtId="0" fontId="9" fillId="0" borderId="0" xfId="0" applyFont="1" applyAlignment="1">
      <alignment vertical="center"/>
    </xf>
    <xf numFmtId="0" fontId="18" fillId="0" borderId="0" xfId="0" applyFont="1" applyAlignment="1">
      <alignment vertical="center"/>
    </xf>
    <xf numFmtId="166" fontId="7" fillId="0" borderId="2" xfId="0" applyNumberFormat="1" applyFont="1" applyBorder="1"/>
    <xf numFmtId="4" fontId="0" fillId="2" borderId="0" xfId="0" applyNumberFormat="1" applyFill="1" applyAlignment="1">
      <alignment horizontal="center" vertical="center"/>
    </xf>
    <xf numFmtId="4" fontId="2" fillId="3" borderId="0" xfId="0" applyNumberFormat="1" applyFont="1" applyFill="1" applyAlignment="1">
      <alignment horizontal="center" vertical="center"/>
    </xf>
    <xf numFmtId="4" fontId="1" fillId="6" borderId="0" xfId="0" applyNumberFormat="1" applyFont="1" applyFill="1" applyAlignment="1">
      <alignment horizontal="center" vertical="center"/>
    </xf>
    <xf numFmtId="4" fontId="1" fillId="5" borderId="0" xfId="0" applyNumberFormat="1" applyFont="1" applyFill="1" applyAlignment="1">
      <alignment horizontal="center" vertical="center"/>
    </xf>
    <xf numFmtId="4" fontId="0" fillId="0" borderId="0" xfId="0" applyNumberFormat="1" applyAlignment="1">
      <alignment horizontal="center"/>
    </xf>
    <xf numFmtId="2" fontId="0" fillId="0" borderId="0" xfId="1" applyNumberFormat="1" applyFont="1"/>
    <xf numFmtId="2" fontId="6" fillId="8" borderId="1" xfId="0" applyNumberFormat="1" applyFont="1" applyFill="1" applyBorder="1" applyAlignment="1">
      <alignment vertical="center"/>
    </xf>
    <xf numFmtId="2" fontId="5" fillId="5" borderId="2" xfId="1" applyNumberFormat="1" applyFont="1" applyFill="1" applyBorder="1" applyAlignment="1">
      <alignment horizontal="center" vertical="center"/>
    </xf>
    <xf numFmtId="2" fontId="7" fillId="0" borderId="2" xfId="0" applyNumberFormat="1" applyFont="1" applyBorder="1"/>
    <xf numFmtId="0" fontId="0" fillId="0" borderId="26" xfId="0" applyBorder="1" applyAlignment="1">
      <alignment horizontal="center"/>
    </xf>
    <xf numFmtId="0" fontId="0" fillId="0" borderId="20" xfId="0" applyBorder="1" applyAlignment="1">
      <alignment horizontal="center"/>
    </xf>
    <xf numFmtId="0" fontId="0" fillId="0" borderId="28" xfId="0" applyBorder="1" applyAlignment="1">
      <alignment horizontal="center"/>
    </xf>
    <xf numFmtId="0" fontId="0" fillId="17" borderId="0" xfId="0" applyFill="1" applyBorder="1"/>
    <xf numFmtId="0" fontId="0" fillId="17" borderId="31" xfId="0" applyFill="1" applyBorder="1" applyAlignment="1">
      <alignment horizontal="left" vertical="center"/>
    </xf>
    <xf numFmtId="0" fontId="0" fillId="17" borderId="32" xfId="0" applyFill="1" applyBorder="1" applyAlignment="1">
      <alignment horizontal="left" vertical="center"/>
    </xf>
    <xf numFmtId="0" fontId="7" fillId="0" borderId="32" xfId="0" applyFont="1" applyBorder="1" applyAlignment="1">
      <alignment horizontal="left" vertical="center"/>
    </xf>
    <xf numFmtId="0" fontId="1" fillId="17" borderId="32" xfId="0" applyFont="1" applyFill="1" applyBorder="1" applyAlignment="1">
      <alignment horizontal="left" vertical="center"/>
    </xf>
    <xf numFmtId="0" fontId="12" fillId="17" borderId="32" xfId="0" applyFont="1" applyFill="1" applyBorder="1" applyAlignment="1">
      <alignment horizontal="center" vertical="center"/>
    </xf>
    <xf numFmtId="0" fontId="0" fillId="17" borderId="32" xfId="0" applyFill="1" applyBorder="1"/>
    <xf numFmtId="0" fontId="0" fillId="17" borderId="33" xfId="0" applyFill="1" applyBorder="1"/>
    <xf numFmtId="0" fontId="0" fillId="0" borderId="29" xfId="0" applyBorder="1" applyAlignment="1">
      <alignment horizontal="center"/>
    </xf>
    <xf numFmtId="0" fontId="0" fillId="0" borderId="30" xfId="0" applyBorder="1" applyAlignment="1">
      <alignment horizontal="center"/>
    </xf>
    <xf numFmtId="1" fontId="5" fillId="5" borderId="2" xfId="0" applyNumberFormat="1" applyFont="1" applyFill="1" applyBorder="1" applyAlignment="1">
      <alignment horizontal="center" vertical="center"/>
    </xf>
    <xf numFmtId="1" fontId="0" fillId="0" borderId="0" xfId="0" applyNumberFormat="1" applyAlignment="1">
      <alignment horizontal="center" vertical="center"/>
    </xf>
    <xf numFmtId="1" fontId="6" fillId="8" borderId="1" xfId="0" applyNumberFormat="1" applyFont="1" applyFill="1" applyBorder="1" applyAlignment="1">
      <alignment horizontal="center" vertical="center"/>
    </xf>
    <xf numFmtId="1" fontId="7" fillId="0" borderId="2" xfId="0" applyNumberFormat="1" applyFont="1" applyBorder="1" applyAlignment="1">
      <alignment horizontal="center" vertical="center"/>
    </xf>
    <xf numFmtId="4" fontId="0" fillId="0" borderId="0" xfId="0" applyNumberFormat="1"/>
    <xf numFmtId="4" fontId="6" fillId="8" borderId="1" xfId="0" applyNumberFormat="1" applyFont="1" applyFill="1" applyBorder="1" applyAlignment="1">
      <alignment vertical="center"/>
    </xf>
    <xf numFmtId="4" fontId="5" fillId="5" borderId="2" xfId="0" applyNumberFormat="1" applyFont="1" applyFill="1" applyBorder="1" applyAlignment="1">
      <alignment horizontal="center" vertical="center"/>
    </xf>
    <xf numFmtId="4" fontId="7" fillId="0" borderId="2" xfId="0" applyNumberFormat="1" applyFont="1" applyBorder="1"/>
    <xf numFmtId="4" fontId="6" fillId="19" borderId="1" xfId="0" applyNumberFormat="1" applyFont="1" applyFill="1" applyBorder="1" applyAlignment="1">
      <alignment vertical="center"/>
    </xf>
    <xf numFmtId="4" fontId="5" fillId="5" borderId="2" xfId="1" applyNumberFormat="1" applyFont="1" applyFill="1" applyBorder="1" applyAlignment="1">
      <alignment horizontal="center" vertical="center"/>
    </xf>
    <xf numFmtId="4" fontId="6" fillId="19" borderId="15" xfId="0" applyNumberFormat="1" applyFont="1" applyFill="1" applyBorder="1" applyAlignment="1">
      <alignment vertical="center"/>
    </xf>
    <xf numFmtId="4" fontId="5" fillId="5" borderId="12" xfId="0" applyNumberFormat="1" applyFont="1" applyFill="1" applyBorder="1" applyAlignment="1">
      <alignment horizontal="center" vertical="center"/>
    </xf>
    <xf numFmtId="4" fontId="0" fillId="0" borderId="0" xfId="1" applyNumberFormat="1" applyFont="1"/>
    <xf numFmtId="4" fontId="7" fillId="0" borderId="2" xfId="0" applyNumberFormat="1" applyFont="1" applyBorder="1" applyAlignment="1">
      <alignment horizontal="center"/>
    </xf>
    <xf numFmtId="4" fontId="5" fillId="5" borderId="0" xfId="1" applyNumberFormat="1" applyFont="1" applyFill="1" applyBorder="1" applyAlignment="1">
      <alignment horizontal="center" vertical="center"/>
    </xf>
    <xf numFmtId="4" fontId="6" fillId="19" borderId="0" xfId="0" applyNumberFormat="1" applyFont="1" applyFill="1" applyAlignment="1">
      <alignment vertical="center"/>
    </xf>
    <xf numFmtId="4" fontId="5" fillId="5" borderId="11" xfId="1" applyNumberFormat="1" applyFont="1" applyFill="1" applyBorder="1" applyAlignment="1">
      <alignment horizontal="center" vertical="center"/>
    </xf>
    <xf numFmtId="4" fontId="0" fillId="0" borderId="2" xfId="0" applyNumberFormat="1" applyBorder="1"/>
    <xf numFmtId="4" fontId="6" fillId="19" borderId="0" xfId="0" applyNumberFormat="1" applyFont="1" applyFill="1" applyAlignment="1">
      <alignment horizontal="center" vertical="center"/>
    </xf>
    <xf numFmtId="0" fontId="12" fillId="3" borderId="0" xfId="0" applyFont="1" applyFill="1" applyAlignment="1">
      <alignment horizontal="left" vertical="center"/>
    </xf>
    <xf numFmtId="0" fontId="23" fillId="3" borderId="0" xfId="0" applyFont="1" applyFill="1" applyAlignment="1">
      <alignment horizontal="left" vertical="center"/>
    </xf>
    <xf numFmtId="0" fontId="7" fillId="5" borderId="0" xfId="0" applyFont="1" applyFill="1" applyAlignment="1">
      <alignment horizontal="left" vertical="center"/>
    </xf>
    <xf numFmtId="0" fontId="0" fillId="0" borderId="0" xfId="0" applyFont="1" applyAlignment="1">
      <alignment horizontal="left" vertical="center"/>
    </xf>
    <xf numFmtId="0" fontId="7" fillId="0" borderId="0" xfId="0" applyFont="1" applyFill="1" applyBorder="1" applyAlignment="1">
      <alignment horizontal="left" vertical="center"/>
    </xf>
    <xf numFmtId="0" fontId="7" fillId="23" borderId="0" xfId="0" applyFont="1" applyFill="1" applyBorder="1" applyAlignment="1">
      <alignment horizontal="center" vertical="center"/>
    </xf>
    <xf numFmtId="0" fontId="7" fillId="0" borderId="20" xfId="0" applyFont="1" applyFill="1" applyBorder="1" applyAlignment="1">
      <alignment vertical="center"/>
    </xf>
    <xf numFmtId="0" fontId="11" fillId="5" borderId="0" xfId="0" applyFont="1" applyFill="1" applyAlignment="1">
      <alignment horizontal="left" vertical="center"/>
    </xf>
    <xf numFmtId="0" fontId="19" fillId="0" borderId="0" xfId="0" applyFont="1" applyFill="1" applyBorder="1" applyAlignment="1">
      <alignment vertical="center"/>
    </xf>
    <xf numFmtId="0" fontId="17" fillId="0" borderId="0" xfId="0" applyFont="1" applyFill="1" applyBorder="1"/>
    <xf numFmtId="0" fontId="9" fillId="0" borderId="81" xfId="0" applyFont="1" applyBorder="1"/>
    <xf numFmtId="0" fontId="29" fillId="0" borderId="0" xfId="0" applyFont="1" applyAlignment="1">
      <alignment vertical="center"/>
    </xf>
    <xf numFmtId="0" fontId="28" fillId="0" borderId="0" xfId="0" applyFont="1" applyAlignment="1">
      <alignment vertical="center"/>
    </xf>
    <xf numFmtId="0" fontId="32" fillId="0" borderId="0" xfId="0" applyFont="1" applyAlignment="1">
      <alignment vertical="center"/>
    </xf>
    <xf numFmtId="0" fontId="28" fillId="0" borderId="82" xfId="0" applyFont="1" applyBorder="1" applyAlignment="1">
      <alignment vertical="center"/>
    </xf>
    <xf numFmtId="0" fontId="31" fillId="0" borderId="0" xfId="0" applyFont="1" applyAlignment="1">
      <alignment vertical="center"/>
    </xf>
    <xf numFmtId="0" fontId="31" fillId="0" borderId="0" xfId="0" applyFont="1" applyBorder="1" applyAlignment="1">
      <alignment vertical="center"/>
    </xf>
    <xf numFmtId="0" fontId="30" fillId="0" borderId="21" xfId="5" applyFont="1" applyAlignment="1">
      <alignment vertical="center"/>
    </xf>
    <xf numFmtId="0" fontId="30" fillId="0" borderId="21" xfId="5" applyFont="1" applyAlignment="1">
      <alignment horizontal="left" vertical="center"/>
    </xf>
    <xf numFmtId="0" fontId="31" fillId="0" borderId="0" xfId="0" applyFont="1" applyBorder="1" applyAlignment="1">
      <alignment horizontal="left" vertical="center"/>
    </xf>
    <xf numFmtId="0" fontId="34" fillId="0" borderId="0" xfId="0" applyFont="1" applyAlignment="1">
      <alignment vertical="center"/>
    </xf>
    <xf numFmtId="0" fontId="35" fillId="0" borderId="0" xfId="0" applyFont="1" applyAlignment="1">
      <alignment vertical="center"/>
    </xf>
    <xf numFmtId="0" fontId="31" fillId="0" borderId="0" xfId="5" applyFont="1" applyBorder="1" applyAlignment="1">
      <alignment vertical="center"/>
    </xf>
    <xf numFmtId="0" fontId="30" fillId="0" borderId="21" xfId="5" applyFont="1" applyAlignment="1">
      <alignment horizontal="center" vertical="center"/>
    </xf>
    <xf numFmtId="0" fontId="30" fillId="0" borderId="22" xfId="5" applyFont="1" applyBorder="1" applyAlignment="1">
      <alignment horizontal="left" vertical="center"/>
    </xf>
    <xf numFmtId="0" fontId="30" fillId="0" borderId="0" xfId="5" applyFont="1" applyBorder="1" applyAlignment="1">
      <alignment horizontal="left" vertical="center"/>
    </xf>
    <xf numFmtId="0" fontId="31" fillId="0" borderId="21" xfId="5" applyFont="1" applyAlignment="1">
      <alignment vertical="center"/>
    </xf>
    <xf numFmtId="0" fontId="34" fillId="0" borderId="0" xfId="5" applyFont="1" applyBorder="1" applyAlignment="1">
      <alignment vertical="center"/>
    </xf>
    <xf numFmtId="0" fontId="36" fillId="0" borderId="0" xfId="0" applyFont="1" applyAlignment="1">
      <alignment vertical="center"/>
    </xf>
    <xf numFmtId="0" fontId="20" fillId="0" borderId="0" xfId="0" applyFont="1" applyBorder="1" applyAlignment="1">
      <alignment vertical="center"/>
    </xf>
    <xf numFmtId="0" fontId="20" fillId="0" borderId="74" xfId="0" applyFont="1" applyBorder="1" applyAlignment="1">
      <alignment vertical="center"/>
    </xf>
    <xf numFmtId="0" fontId="20" fillId="0" borderId="74" xfId="0" applyFont="1" applyBorder="1" applyAlignment="1">
      <alignment horizontal="left" vertical="center"/>
    </xf>
    <xf numFmtId="0" fontId="21" fillId="0" borderId="82" xfId="0" applyFont="1" applyBorder="1" applyAlignment="1">
      <alignment vertical="center"/>
    </xf>
    <xf numFmtId="0" fontId="31" fillId="0" borderId="0" xfId="0" applyFont="1" applyAlignment="1">
      <alignment vertical="center" wrapText="1"/>
    </xf>
    <xf numFmtId="0" fontId="31" fillId="0" borderId="0" xfId="0" applyFont="1" applyBorder="1" applyAlignment="1">
      <alignment horizontal="center" vertical="center" wrapText="1"/>
    </xf>
    <xf numFmtId="0" fontId="31" fillId="0" borderId="21" xfId="5" applyFont="1" applyAlignment="1">
      <alignment horizontal="center" vertical="center"/>
    </xf>
    <xf numFmtId="0" fontId="31" fillId="0" borderId="0" xfId="0" applyFont="1" applyAlignment="1">
      <alignment horizontal="center" vertical="center" wrapText="1"/>
    </xf>
    <xf numFmtId="0" fontId="31" fillId="0" borderId="0" xfId="0" applyFont="1" applyBorder="1" applyAlignment="1">
      <alignment horizontal="right" vertical="center" wrapText="1"/>
    </xf>
    <xf numFmtId="0" fontId="31" fillId="0" borderId="0" xfId="0" applyFont="1" applyBorder="1" applyAlignment="1">
      <alignment vertical="center" wrapText="1"/>
    </xf>
    <xf numFmtId="0" fontId="31" fillId="0" borderId="0" xfId="0" applyFont="1" applyBorder="1" applyAlignment="1">
      <alignment horizontal="center" vertical="center"/>
    </xf>
    <xf numFmtId="0" fontId="20" fillId="0" borderId="0" xfId="0" applyFont="1" applyAlignment="1">
      <alignment vertical="center"/>
    </xf>
    <xf numFmtId="0" fontId="31" fillId="0" borderId="0" xfId="0" applyFont="1" applyAlignment="1">
      <alignment horizontal="right" vertical="center" wrapText="1"/>
    </xf>
    <xf numFmtId="0" fontId="38" fillId="0" borderId="0" xfId="0" applyFont="1" applyAlignment="1">
      <alignment horizontal="center" vertical="center" wrapText="1"/>
    </xf>
    <xf numFmtId="0" fontId="39" fillId="0" borderId="0" xfId="0" applyFont="1" applyAlignment="1">
      <alignment vertical="center" wrapText="1"/>
    </xf>
    <xf numFmtId="0" fontId="31" fillId="0" borderId="0" xfId="0" applyFont="1" applyAlignment="1">
      <alignment horizontal="right" vertical="center"/>
    </xf>
    <xf numFmtId="0" fontId="31" fillId="0" borderId="0" xfId="0" applyFont="1" applyAlignment="1">
      <alignment horizontal="left" vertical="center"/>
    </xf>
    <xf numFmtId="0" fontId="40" fillId="0" borderId="82" xfId="6" applyFont="1" applyBorder="1" applyAlignment="1">
      <alignment vertical="center"/>
    </xf>
    <xf numFmtId="0" fontId="30" fillId="0" borderId="82" xfId="6" applyFont="1" applyBorder="1" applyAlignment="1">
      <alignment vertical="center"/>
    </xf>
    <xf numFmtId="0" fontId="41" fillId="0" borderId="0" xfId="0" applyFont="1" applyAlignment="1"/>
    <xf numFmtId="0" fontId="41" fillId="0" borderId="0" xfId="0" applyFont="1" applyAlignment="1">
      <alignment horizontal="left"/>
    </xf>
    <xf numFmtId="0" fontId="42" fillId="0" borderId="0" xfId="3" applyFont="1" applyAlignment="1" applyProtection="1">
      <alignment horizontal="center"/>
    </xf>
    <xf numFmtId="0" fontId="41" fillId="16" borderId="0" xfId="0" applyFont="1" applyFill="1" applyBorder="1" applyAlignment="1"/>
    <xf numFmtId="0" fontId="41" fillId="0" borderId="0" xfId="0" applyFont="1" applyBorder="1" applyAlignment="1"/>
    <xf numFmtId="165" fontId="41" fillId="0" borderId="19" xfId="0" applyNumberFormat="1" applyFont="1" applyFill="1" applyBorder="1" applyAlignment="1" applyProtection="1">
      <alignment horizontal="center" vertical="center"/>
      <protection locked="0"/>
    </xf>
    <xf numFmtId="0" fontId="33" fillId="0" borderId="0" xfId="0" applyFont="1" applyAlignment="1">
      <alignment horizontal="right"/>
    </xf>
    <xf numFmtId="0" fontId="33" fillId="0" borderId="0" xfId="0" applyFont="1" applyAlignment="1"/>
    <xf numFmtId="0" fontId="33" fillId="0" borderId="0" xfId="0" applyFont="1" applyBorder="1" applyAlignment="1"/>
    <xf numFmtId="0" fontId="33" fillId="0" borderId="0" xfId="0" applyFont="1" applyBorder="1" applyAlignment="1">
      <alignment horizontal="right"/>
    </xf>
    <xf numFmtId="0" fontId="33" fillId="0" borderId="0" xfId="0" applyFont="1" applyFill="1" applyAlignment="1">
      <alignment horizontal="right"/>
    </xf>
    <xf numFmtId="0" fontId="33" fillId="0" borderId="0" xfId="0" applyFont="1" applyFill="1" applyBorder="1" applyAlignment="1">
      <alignment horizontal="right"/>
    </xf>
    <xf numFmtId="10" fontId="43" fillId="5" borderId="0" xfId="0" applyNumberFormat="1" applyFont="1" applyFill="1" applyBorder="1" applyAlignment="1">
      <alignment horizontal="center" vertical="center" wrapText="1"/>
    </xf>
    <xf numFmtId="0" fontId="43" fillId="5" borderId="0" xfId="0" applyFont="1" applyFill="1" applyBorder="1" applyAlignment="1">
      <alignment horizontal="center" vertical="center" wrapText="1"/>
    </xf>
    <xf numFmtId="0" fontId="41" fillId="0" borderId="20" xfId="0" applyNumberFormat="1" applyFont="1" applyBorder="1" applyAlignment="1" applyProtection="1">
      <alignment horizontal="center" vertical="center"/>
      <protection locked="0"/>
    </xf>
    <xf numFmtId="43" fontId="41" fillId="0" borderId="20" xfId="1" applyFont="1" applyBorder="1" applyAlignment="1" applyProtection="1">
      <alignment horizontal="center" vertical="center"/>
      <protection locked="0"/>
    </xf>
    <xf numFmtId="43" fontId="33" fillId="0" borderId="20" xfId="1" applyFont="1" applyBorder="1" applyAlignment="1" applyProtection="1">
      <alignment horizontal="center" vertical="center"/>
      <protection locked="0"/>
    </xf>
    <xf numFmtId="0" fontId="41" fillId="0" borderId="27" xfId="0" applyFont="1" applyBorder="1" applyAlignment="1" applyProtection="1">
      <protection locked="0"/>
    </xf>
    <xf numFmtId="0" fontId="41" fillId="0" borderId="27" xfId="0" applyFont="1" applyBorder="1" applyAlignment="1"/>
    <xf numFmtId="0" fontId="44" fillId="0" borderId="0" xfId="0" applyFont="1" applyAlignment="1">
      <alignment horizontal="left"/>
    </xf>
    <xf numFmtId="0" fontId="41" fillId="0" borderId="72" xfId="0" applyNumberFormat="1" applyFont="1" applyBorder="1" applyAlignment="1" applyProtection="1">
      <alignment horizontal="left" vertical="center"/>
      <protection locked="0"/>
    </xf>
    <xf numFmtId="0" fontId="41" fillId="0" borderId="28" xfId="0" applyNumberFormat="1" applyFont="1" applyBorder="1" applyAlignment="1" applyProtection="1">
      <alignment horizontal="left" vertical="center"/>
      <protection locked="0"/>
    </xf>
    <xf numFmtId="165" fontId="41" fillId="0" borderId="20" xfId="0" applyNumberFormat="1" applyFont="1" applyBorder="1" applyAlignment="1" applyProtection="1">
      <alignment horizontal="center" vertical="center"/>
      <protection locked="0"/>
    </xf>
    <xf numFmtId="0" fontId="41" fillId="0" borderId="19" xfId="0" applyFont="1" applyBorder="1" applyAlignment="1" applyProtection="1">
      <alignment horizontal="center" vertical="center"/>
      <protection locked="0"/>
    </xf>
    <xf numFmtId="0" fontId="41" fillId="0" borderId="19" xfId="0" applyFont="1" applyBorder="1" applyAlignment="1" applyProtection="1">
      <alignment horizontal="center"/>
      <protection locked="0"/>
    </xf>
    <xf numFmtId="0" fontId="41" fillId="0" borderId="0" xfId="0" applyFont="1" applyAlignment="1">
      <alignment horizontal="center"/>
    </xf>
    <xf numFmtId="0" fontId="33" fillId="0" borderId="74" xfId="0" applyFont="1" applyBorder="1" applyAlignment="1"/>
    <xf numFmtId="0" fontId="41" fillId="0" borderId="0" xfId="0" applyFont="1" applyBorder="1" applyAlignment="1" applyProtection="1">
      <alignment vertical="center"/>
      <protection locked="0"/>
    </xf>
    <xf numFmtId="0" fontId="41" fillId="0" borderId="0" xfId="0" applyFont="1" applyBorder="1" applyAlignment="1" applyProtection="1">
      <protection locked="0"/>
    </xf>
    <xf numFmtId="0" fontId="41" fillId="0" borderId="0" xfId="0" applyFont="1" applyBorder="1" applyAlignment="1">
      <alignment horizontal="center" vertical="center"/>
    </xf>
    <xf numFmtId="0" fontId="41" fillId="0" borderId="0" xfId="0" applyFont="1" applyBorder="1" applyAlignment="1">
      <alignment horizontal="right" vertical="center"/>
    </xf>
    <xf numFmtId="0" fontId="31" fillId="0" borderId="0" xfId="0" applyFont="1" applyFill="1" applyBorder="1" applyAlignment="1" applyProtection="1">
      <alignment vertical="center"/>
    </xf>
    <xf numFmtId="0" fontId="31" fillId="0" borderId="0" xfId="0" applyFont="1" applyFill="1" applyAlignment="1" applyProtection="1">
      <alignment vertical="center"/>
    </xf>
    <xf numFmtId="0" fontId="31" fillId="0" borderId="0" xfId="0" applyFont="1" applyFill="1" applyBorder="1" applyAlignment="1" applyProtection="1">
      <alignment vertical="center" wrapText="1"/>
    </xf>
    <xf numFmtId="0" fontId="31" fillId="0" borderId="0" xfId="0" applyFont="1" applyFill="1" applyBorder="1" applyAlignment="1" applyProtection="1">
      <alignment horizontal="left" vertical="center"/>
    </xf>
    <xf numFmtId="0" fontId="38" fillId="0" borderId="0" xfId="0" applyFont="1" applyFill="1" applyBorder="1" applyAlignment="1" applyProtection="1">
      <alignment vertical="center"/>
      <protection locked="0"/>
    </xf>
    <xf numFmtId="0" fontId="31" fillId="0" borderId="0" xfId="0" applyFont="1" applyFill="1" applyBorder="1" applyAlignment="1" applyProtection="1">
      <alignment horizontal="center" vertical="center"/>
    </xf>
    <xf numFmtId="0" fontId="31" fillId="0" borderId="0" xfId="0" applyFont="1" applyFill="1" applyBorder="1" applyAlignment="1" applyProtection="1">
      <alignment horizontal="right" vertical="center"/>
    </xf>
    <xf numFmtId="17" fontId="31" fillId="0" borderId="0" xfId="0" applyNumberFormat="1" applyFont="1" applyFill="1" applyBorder="1" applyAlignment="1" applyProtection="1">
      <alignment vertical="center"/>
    </xf>
    <xf numFmtId="167" fontId="38" fillId="0" borderId="37" xfId="0" applyNumberFormat="1" applyFont="1" applyFill="1" applyBorder="1" applyAlignment="1" applyProtection="1">
      <alignment horizontal="center" vertical="center"/>
      <protection locked="0"/>
    </xf>
    <xf numFmtId="0" fontId="38" fillId="0" borderId="0" xfId="0" applyFont="1" applyFill="1" applyBorder="1" applyAlignment="1" applyProtection="1">
      <alignment vertical="center"/>
    </xf>
    <xf numFmtId="0" fontId="38" fillId="0" borderId="0" xfId="0" applyFont="1" applyFill="1" applyAlignment="1" applyProtection="1">
      <alignment vertical="center"/>
    </xf>
    <xf numFmtId="0" fontId="38" fillId="0" borderId="0" xfId="0" applyFont="1" applyFill="1" applyAlignment="1" applyProtection="1">
      <alignment horizontal="center" vertical="center"/>
    </xf>
    <xf numFmtId="2" fontId="38" fillId="0" borderId="37" xfId="0" applyNumberFormat="1" applyFont="1" applyFill="1" applyBorder="1" applyAlignment="1" applyProtection="1">
      <alignment horizontal="center" vertical="center"/>
      <protection locked="0"/>
    </xf>
    <xf numFmtId="0" fontId="38" fillId="0" borderId="0" xfId="0" applyFont="1" applyFill="1" applyBorder="1" applyAlignment="1" applyProtection="1">
      <alignment horizontal="center" vertical="center"/>
    </xf>
    <xf numFmtId="2" fontId="38" fillId="0" borderId="0" xfId="0" applyNumberFormat="1" applyFont="1" applyFill="1" applyBorder="1" applyAlignment="1" applyProtection="1">
      <alignment horizontal="center" vertical="center"/>
    </xf>
    <xf numFmtId="0" fontId="38" fillId="0" borderId="0" xfId="0" applyFont="1" applyFill="1" applyBorder="1" applyAlignment="1" applyProtection="1">
      <alignment horizontal="left" vertical="center"/>
    </xf>
    <xf numFmtId="0" fontId="31" fillId="0" borderId="3" xfId="0" applyFont="1" applyFill="1" applyBorder="1" applyAlignment="1" applyProtection="1">
      <alignment vertical="center"/>
    </xf>
    <xf numFmtId="0" fontId="46" fillId="0" borderId="0" xfId="0" applyFont="1" applyFill="1" applyBorder="1" applyAlignment="1" applyProtection="1">
      <alignment vertical="center"/>
    </xf>
    <xf numFmtId="0" fontId="31" fillId="0" borderId="64" xfId="0" applyFont="1" applyFill="1" applyBorder="1" applyAlignment="1" applyProtection="1">
      <alignment vertical="center"/>
    </xf>
    <xf numFmtId="0" fontId="31" fillId="0" borderId="0" xfId="0" applyFont="1" applyFill="1" applyBorder="1" applyAlignment="1" applyProtection="1">
      <alignment horizontal="left" vertical="center"/>
      <protection locked="0"/>
    </xf>
    <xf numFmtId="0" fontId="31" fillId="0" borderId="71" xfId="0" applyFont="1" applyFill="1" applyBorder="1" applyAlignment="1" applyProtection="1">
      <alignment horizontal="left" vertical="center"/>
      <protection locked="0"/>
    </xf>
    <xf numFmtId="0" fontId="38" fillId="0" borderId="0" xfId="0" applyFont="1" applyAlignment="1">
      <alignment horizontal="center" vertical="center"/>
    </xf>
    <xf numFmtId="0" fontId="31" fillId="0" borderId="68" xfId="0" applyFont="1" applyFill="1" applyBorder="1" applyAlignment="1" applyProtection="1">
      <alignment vertical="center"/>
    </xf>
    <xf numFmtId="0" fontId="31" fillId="0" borderId="68" xfId="0" applyFont="1" applyFill="1" applyBorder="1" applyAlignment="1" applyProtection="1">
      <alignment horizontal="right" vertical="center"/>
    </xf>
    <xf numFmtId="0" fontId="31" fillId="0" borderId="69" xfId="0" applyFont="1" applyFill="1" applyBorder="1" applyAlignment="1" applyProtection="1">
      <alignment vertical="center"/>
    </xf>
    <xf numFmtId="0" fontId="31" fillId="0" borderId="0" xfId="0" applyFont="1" applyAlignment="1">
      <alignment horizontal="justify" vertical="center"/>
    </xf>
    <xf numFmtId="0" fontId="31" fillId="0" borderId="0" xfId="0" applyFont="1" applyFill="1" applyAlignment="1" applyProtection="1">
      <alignment vertical="center" wrapText="1"/>
    </xf>
    <xf numFmtId="0" fontId="38" fillId="0" borderId="0" xfId="0" applyFont="1" applyFill="1" applyBorder="1" applyAlignment="1" applyProtection="1">
      <alignment vertical="center" wrapText="1"/>
    </xf>
    <xf numFmtId="0" fontId="34" fillId="0" borderId="0" xfId="0" applyFont="1" applyFill="1" applyAlignment="1" applyProtection="1">
      <alignment horizontal="center" vertical="center"/>
    </xf>
    <xf numFmtId="0" fontId="35" fillId="0" borderId="0" xfId="0" applyFont="1" applyFill="1" applyBorder="1" applyAlignment="1" applyProtection="1">
      <alignment vertical="center"/>
    </xf>
    <xf numFmtId="0" fontId="34" fillId="0" borderId="0" xfId="0" applyFont="1" applyFill="1" applyBorder="1" applyAlignment="1" applyProtection="1">
      <alignment vertical="center"/>
    </xf>
    <xf numFmtId="0" fontId="31" fillId="0" borderId="0" xfId="0" applyFont="1" applyFill="1" applyAlignment="1" applyProtection="1">
      <alignment horizontal="left" vertical="center"/>
    </xf>
    <xf numFmtId="0" fontId="30" fillId="0" borderId="21" xfId="5" applyFont="1" applyAlignment="1">
      <alignment horizontal="left" vertical="center"/>
    </xf>
    <xf numFmtId="0" fontId="30" fillId="0" borderId="21" xfId="5" applyFont="1" applyAlignment="1">
      <alignment vertical="center"/>
    </xf>
    <xf numFmtId="0" fontId="7" fillId="0" borderId="20" xfId="0" applyFont="1" applyBorder="1" applyAlignment="1">
      <alignment horizontal="left" vertical="center"/>
    </xf>
    <xf numFmtId="0" fontId="50" fillId="0" borderId="20" xfId="0" applyFont="1" applyBorder="1" applyAlignment="1">
      <alignment horizontal="left" vertical="center"/>
    </xf>
    <xf numFmtId="0" fontId="7" fillId="0" borderId="0" xfId="0" applyFont="1"/>
    <xf numFmtId="0" fontId="7" fillId="0" borderId="0" xfId="0" applyFont="1" applyAlignment="1">
      <alignment vertical="center"/>
    </xf>
    <xf numFmtId="0" fontId="7" fillId="0" borderId="0" xfId="0" applyFont="1" applyBorder="1" applyAlignment="1">
      <alignment vertical="center"/>
    </xf>
    <xf numFmtId="0" fontId="7" fillId="0" borderId="0" xfId="0" applyFont="1" applyBorder="1"/>
    <xf numFmtId="0" fontId="49" fillId="0" borderId="0" xfId="0" applyFont="1" applyAlignment="1">
      <alignment vertical="center"/>
    </xf>
    <xf numFmtId="0" fontId="49" fillId="0" borderId="0" xfId="0" applyFont="1"/>
    <xf numFmtId="0" fontId="49" fillId="0" borderId="0" xfId="0" applyFont="1" applyAlignment="1">
      <alignment horizontal="left" vertical="center"/>
    </xf>
    <xf numFmtId="0" fontId="49" fillId="0" borderId="0" xfId="0" applyFont="1" applyAlignment="1"/>
    <xf numFmtId="0" fontId="49" fillId="0" borderId="27" xfId="0" applyFont="1" applyBorder="1" applyAlignment="1">
      <alignment horizontal="left"/>
    </xf>
    <xf numFmtId="0" fontId="49" fillId="0" borderId="27" xfId="0" applyFont="1" applyBorder="1" applyAlignment="1">
      <alignment horizontal="right"/>
    </xf>
    <xf numFmtId="0" fontId="7" fillId="0" borderId="27" xfId="0" applyFont="1" applyBorder="1" applyAlignment="1">
      <alignment vertical="center"/>
    </xf>
    <xf numFmtId="0" fontId="7" fillId="0" borderId="74" xfId="0" applyFont="1" applyBorder="1" applyAlignment="1">
      <alignment horizontal="left" vertical="center"/>
    </xf>
    <xf numFmtId="0" fontId="7" fillId="0" borderId="74" xfId="0" applyFont="1" applyBorder="1" applyAlignment="1">
      <alignment vertical="center"/>
    </xf>
    <xf numFmtId="0" fontId="7" fillId="0" borderId="27" xfId="0" applyFont="1" applyBorder="1" applyAlignment="1"/>
    <xf numFmtId="0" fontId="49" fillId="0" borderId="80" xfId="0" applyFont="1" applyBorder="1" applyAlignment="1">
      <alignment horizontal="left"/>
    </xf>
    <xf numFmtId="0" fontId="7" fillId="0" borderId="27" xfId="0" applyFont="1" applyBorder="1" applyAlignment="1">
      <alignment horizontal="left"/>
    </xf>
    <xf numFmtId="0" fontId="7" fillId="0" borderId="0" xfId="0" applyFont="1" applyBorder="1" applyAlignment="1">
      <alignment horizontal="left"/>
    </xf>
    <xf numFmtId="0" fontId="54" fillId="0" borderId="76" xfId="0" applyFont="1" applyBorder="1" applyAlignment="1">
      <alignment horizontal="left" vertical="center"/>
    </xf>
    <xf numFmtId="0" fontId="54" fillId="0" borderId="77" xfId="0" applyFont="1" applyBorder="1" applyAlignment="1">
      <alignment horizontal="left" vertical="center"/>
    </xf>
    <xf numFmtId="0" fontId="54" fillId="4" borderId="20" xfId="0" applyFont="1" applyFill="1" applyBorder="1" applyAlignment="1">
      <alignment horizontal="center" vertical="center" wrapText="1"/>
    </xf>
    <xf numFmtId="0" fontId="54" fillId="4" borderId="29" xfId="0" applyFont="1" applyFill="1" applyBorder="1" applyAlignment="1">
      <alignment vertical="center" wrapText="1"/>
    </xf>
    <xf numFmtId="0" fontId="54" fillId="4" borderId="30" xfId="0" applyFont="1" applyFill="1" applyBorder="1" applyAlignment="1">
      <alignment vertical="center" wrapText="1"/>
    </xf>
    <xf numFmtId="0" fontId="54" fillId="0" borderId="0" xfId="0" applyFont="1" applyAlignment="1">
      <alignment horizontal="left" vertical="center"/>
    </xf>
    <xf numFmtId="0" fontId="53" fillId="0" borderId="76" xfId="0" applyFont="1" applyBorder="1" applyAlignment="1">
      <alignment horizontal="center" vertical="center"/>
    </xf>
    <xf numFmtId="0" fontId="53" fillId="0" borderId="77" xfId="0" applyFont="1" applyBorder="1" applyAlignment="1">
      <alignment horizontal="center" vertical="center"/>
    </xf>
    <xf numFmtId="0" fontId="54" fillId="0" borderId="0" xfId="0" applyFont="1" applyBorder="1" applyAlignment="1">
      <alignment horizontal="left" vertical="center" wrapText="1"/>
    </xf>
    <xf numFmtId="0" fontId="54" fillId="0" borderId="26" xfId="0" applyFont="1" applyBorder="1" applyAlignment="1">
      <alignment horizontal="left" vertical="center" wrapText="1"/>
    </xf>
    <xf numFmtId="0" fontId="53" fillId="0" borderId="76" xfId="0" applyFont="1" applyBorder="1" applyAlignment="1">
      <alignment horizontal="left" vertical="center"/>
    </xf>
    <xf numFmtId="0" fontId="54" fillId="0" borderId="74" xfId="0" applyFont="1" applyBorder="1" applyAlignment="1">
      <alignment vertical="center" wrapText="1"/>
    </xf>
    <xf numFmtId="0" fontId="54" fillId="0" borderId="75" xfId="0" applyFont="1" applyBorder="1" applyAlignment="1">
      <alignment vertical="center" wrapText="1"/>
    </xf>
    <xf numFmtId="0" fontId="9" fillId="0" borderId="83" xfId="0" applyFont="1" applyBorder="1"/>
    <xf numFmtId="0" fontId="0" fillId="17" borderId="0" xfId="0" applyFont="1" applyFill="1" applyAlignment="1">
      <alignment horizontal="left" vertical="center" indent="1"/>
    </xf>
    <xf numFmtId="0" fontId="27" fillId="0" borderId="0" xfId="7" applyFont="1" applyAlignment="1">
      <alignment vertical="center"/>
    </xf>
    <xf numFmtId="0" fontId="7" fillId="0" borderId="0" xfId="7" applyAlignment="1">
      <alignment vertical="center"/>
    </xf>
    <xf numFmtId="0" fontId="0" fillId="0" borderId="0" xfId="0" applyAlignment="1">
      <alignment vertical="center"/>
    </xf>
    <xf numFmtId="0" fontId="7" fillId="0" borderId="0" xfId="7" applyBorder="1" applyAlignment="1">
      <alignment vertical="center"/>
    </xf>
    <xf numFmtId="0" fontId="0" fillId="0" borderId="0" xfId="0" applyAlignment="1">
      <alignment vertical="center" wrapText="1"/>
    </xf>
    <xf numFmtId="165" fontId="0" fillId="0" borderId="0" xfId="0" applyNumberFormat="1" applyAlignment="1">
      <alignment vertical="center"/>
    </xf>
    <xf numFmtId="4" fontId="0" fillId="0" borderId="0" xfId="0" applyNumberFormat="1" applyAlignment="1">
      <alignment vertical="center"/>
    </xf>
    <xf numFmtId="0" fontId="7" fillId="17" borderId="0" xfId="7" applyFill="1" applyBorder="1" applyAlignment="1">
      <alignment vertical="center"/>
    </xf>
    <xf numFmtId="0" fontId="0" fillId="17" borderId="0" xfId="0" applyFill="1" applyBorder="1" applyAlignment="1">
      <alignment vertical="center"/>
    </xf>
    <xf numFmtId="0" fontId="60" fillId="16" borderId="0" xfId="0" applyFont="1" applyFill="1" applyBorder="1" applyAlignment="1">
      <alignment horizontal="center" vertical="center"/>
    </xf>
    <xf numFmtId="0" fontId="23" fillId="5" borderId="0" xfId="0" applyFont="1" applyFill="1" applyBorder="1" applyAlignment="1">
      <alignment horizontal="left" vertical="center"/>
    </xf>
    <xf numFmtId="0" fontId="57" fillId="5" borderId="0" xfId="3" applyFont="1" applyFill="1" applyBorder="1" applyAlignment="1" applyProtection="1">
      <alignment vertical="center"/>
    </xf>
    <xf numFmtId="0" fontId="23" fillId="5" borderId="0" xfId="0" applyFont="1" applyFill="1" applyBorder="1" applyAlignment="1">
      <alignment vertical="center"/>
    </xf>
    <xf numFmtId="0" fontId="58" fillId="0" borderId="0" xfId="0" applyFont="1" applyBorder="1" applyAlignment="1">
      <alignment vertical="center"/>
    </xf>
    <xf numFmtId="0" fontId="0" fillId="0" borderId="0" xfId="0" applyBorder="1" applyAlignment="1">
      <alignment vertical="center"/>
    </xf>
    <xf numFmtId="0" fontId="0" fillId="0" borderId="0" xfId="0" applyFont="1" applyBorder="1" applyAlignment="1">
      <alignment vertical="center"/>
    </xf>
    <xf numFmtId="14" fontId="58" fillId="0" borderId="84" xfId="0" applyNumberFormat="1" applyFont="1" applyFill="1" applyBorder="1" applyAlignment="1">
      <alignment vertical="center"/>
    </xf>
    <xf numFmtId="0" fontId="58" fillId="0" borderId="84" xfId="0" applyFont="1" applyFill="1" applyBorder="1" applyAlignment="1">
      <alignment vertical="center"/>
    </xf>
    <xf numFmtId="2" fontId="58" fillId="0" borderId="84" xfId="0" applyNumberFormat="1" applyFont="1" applyFill="1" applyBorder="1" applyAlignment="1">
      <alignment vertical="center"/>
    </xf>
    <xf numFmtId="0" fontId="58" fillId="0" borderId="84" xfId="0" applyNumberFormat="1" applyFont="1" applyFill="1" applyBorder="1" applyAlignment="1" applyProtection="1">
      <alignment vertical="center"/>
      <protection locked="0"/>
    </xf>
    <xf numFmtId="0" fontId="0" fillId="0" borderId="0" xfId="0" applyFill="1" applyBorder="1" applyAlignment="1">
      <alignment vertical="center"/>
    </xf>
    <xf numFmtId="0" fontId="0" fillId="0" borderId="84" xfId="0" applyFill="1" applyBorder="1" applyAlignment="1">
      <alignment vertical="center"/>
    </xf>
    <xf numFmtId="0" fontId="59" fillId="5" borderId="93" xfId="0" applyFont="1" applyFill="1" applyBorder="1" applyAlignment="1">
      <alignment vertical="center"/>
    </xf>
    <xf numFmtId="0" fontId="59" fillId="5" borderId="94" xfId="0" applyFont="1" applyFill="1" applyBorder="1" applyAlignment="1">
      <alignment vertical="center"/>
    </xf>
    <xf numFmtId="0" fontId="23" fillId="5" borderId="85" xfId="0" applyFont="1" applyFill="1" applyBorder="1" applyAlignment="1">
      <alignment horizontal="left" vertical="center"/>
    </xf>
    <xf numFmtId="0" fontId="23" fillId="5" borderId="86" xfId="0" applyFont="1" applyFill="1" applyBorder="1" applyAlignment="1">
      <alignment horizontal="left" vertical="center"/>
    </xf>
    <xf numFmtId="0" fontId="23" fillId="5" borderId="88" xfId="0" applyFont="1" applyFill="1" applyBorder="1" applyAlignment="1">
      <alignment horizontal="left" vertical="center"/>
    </xf>
    <xf numFmtId="0" fontId="23" fillId="5" borderId="88" xfId="0" applyFont="1" applyFill="1" applyBorder="1" applyAlignment="1">
      <alignment vertical="center"/>
    </xf>
    <xf numFmtId="0" fontId="23" fillId="5" borderId="90" xfId="0" applyFont="1" applyFill="1" applyBorder="1" applyAlignment="1">
      <alignment vertical="center"/>
    </xf>
    <xf numFmtId="0" fontId="23" fillId="5" borderId="91" xfId="0" applyFont="1" applyFill="1" applyBorder="1" applyAlignment="1">
      <alignment vertical="center"/>
    </xf>
    <xf numFmtId="14" fontId="58" fillId="0" borderId="95" xfId="0" applyNumberFormat="1" applyFont="1" applyFill="1" applyBorder="1" applyAlignment="1">
      <alignment vertical="center"/>
    </xf>
    <xf numFmtId="0" fontId="58" fillId="0" borderId="95" xfId="0" applyFont="1" applyFill="1" applyBorder="1" applyAlignment="1">
      <alignment vertical="center"/>
    </xf>
    <xf numFmtId="2" fontId="58" fillId="0" borderId="95" xfId="0" applyNumberFormat="1" applyFont="1" applyFill="1" applyBorder="1" applyAlignment="1">
      <alignment vertical="center"/>
    </xf>
    <xf numFmtId="0" fontId="58" fillId="0" borderId="95" xfId="0" applyNumberFormat="1" applyFont="1" applyFill="1" applyBorder="1" applyAlignment="1" applyProtection="1">
      <alignment vertical="center"/>
      <protection locked="0"/>
    </xf>
    <xf numFmtId="0" fontId="12" fillId="5" borderId="0" xfId="0" applyFont="1" applyFill="1" applyBorder="1" applyAlignment="1">
      <alignment horizontal="center" vertical="center"/>
    </xf>
    <xf numFmtId="15" fontId="12" fillId="5" borderId="0" xfId="0" applyNumberFormat="1" applyFont="1" applyFill="1" applyBorder="1" applyAlignment="1">
      <alignment horizontal="center" vertical="center" wrapText="1"/>
    </xf>
    <xf numFmtId="0" fontId="12" fillId="5" borderId="0" xfId="0" applyFont="1" applyFill="1" applyBorder="1" applyAlignment="1">
      <alignment horizontal="center" vertical="center" wrapText="1"/>
    </xf>
    <xf numFmtId="0" fontId="58" fillId="0" borderId="92" xfId="0" applyFont="1" applyBorder="1" applyAlignment="1">
      <alignment vertical="center"/>
    </xf>
    <xf numFmtId="0" fontId="60" fillId="16" borderId="86" xfId="0" applyFont="1" applyFill="1" applyBorder="1" applyAlignment="1">
      <alignment horizontal="center" vertical="center"/>
    </xf>
    <xf numFmtId="0" fontId="60" fillId="0" borderId="0" xfId="0" applyFont="1" applyBorder="1" applyAlignment="1">
      <alignment horizontal="center" vertical="center"/>
    </xf>
    <xf numFmtId="0" fontId="60" fillId="0" borderId="87" xfId="0" applyFont="1" applyBorder="1" applyAlignment="1">
      <alignment vertical="center"/>
    </xf>
    <xf numFmtId="0" fontId="0" fillId="0" borderId="87" xfId="0" applyBorder="1" applyAlignment="1">
      <alignment vertical="center"/>
    </xf>
    <xf numFmtId="0" fontId="58" fillId="25" borderId="91" xfId="0" applyFont="1" applyFill="1" applyBorder="1" applyAlignment="1">
      <alignment vertical="center"/>
    </xf>
    <xf numFmtId="0" fontId="58" fillId="19" borderId="91" xfId="0" applyFont="1" applyFill="1" applyBorder="1" applyAlignment="1">
      <alignment vertical="center"/>
    </xf>
    <xf numFmtId="0" fontId="58" fillId="7" borderId="0" xfId="0" applyFont="1" applyFill="1" applyBorder="1" applyAlignment="1">
      <alignment vertical="center"/>
    </xf>
    <xf numFmtId="0" fontId="23" fillId="5" borderId="86" xfId="0" applyFont="1" applyFill="1" applyBorder="1" applyAlignment="1">
      <alignment horizontal="right" vertical="center"/>
    </xf>
    <xf numFmtId="0" fontId="60" fillId="0" borderId="86" xfId="0" applyFont="1" applyBorder="1" applyAlignment="1">
      <alignment horizontal="center" vertical="center"/>
    </xf>
    <xf numFmtId="0" fontId="0" fillId="0" borderId="85" xfId="0" applyBorder="1" applyAlignment="1">
      <alignment vertical="center"/>
    </xf>
    <xf numFmtId="0" fontId="0" fillId="0" borderId="90" xfId="0" applyBorder="1" applyAlignment="1">
      <alignment vertical="center"/>
    </xf>
    <xf numFmtId="0" fontId="12" fillId="5" borderId="89" xfId="0" applyFont="1" applyFill="1" applyBorder="1" applyAlignment="1">
      <alignment horizontal="center" vertical="center"/>
    </xf>
    <xf numFmtId="0" fontId="23" fillId="0" borderId="91" xfId="0" applyFont="1" applyFill="1" applyBorder="1" applyAlignment="1">
      <alignment vertical="center"/>
    </xf>
    <xf numFmtId="0" fontId="58" fillId="0" borderId="91" xfId="0" applyFont="1" applyFill="1" applyBorder="1" applyAlignment="1">
      <alignment horizontal="center" vertical="center"/>
    </xf>
    <xf numFmtId="0" fontId="0" fillId="0" borderId="91" xfId="0" applyFill="1" applyBorder="1" applyAlignment="1">
      <alignment vertical="center"/>
    </xf>
    <xf numFmtId="0" fontId="58" fillId="0" borderId="91" xfId="0" applyFont="1" applyFill="1" applyBorder="1" applyAlignment="1">
      <alignment vertical="center"/>
    </xf>
    <xf numFmtId="0" fontId="62" fillId="4" borderId="95" xfId="0" applyFont="1" applyFill="1" applyBorder="1" applyAlignment="1">
      <alignment horizontal="center" vertical="center"/>
    </xf>
    <xf numFmtId="0" fontId="62" fillId="4" borderId="84" xfId="0" applyFont="1" applyFill="1" applyBorder="1" applyAlignment="1">
      <alignment horizontal="center" vertical="center"/>
    </xf>
    <xf numFmtId="0" fontId="23" fillId="41" borderId="88" xfId="0" applyFont="1" applyFill="1" applyBorder="1" applyAlignment="1">
      <alignment horizontal="left" vertical="center"/>
    </xf>
    <xf numFmtId="0" fontId="23" fillId="41" borderId="0" xfId="0" applyFont="1" applyFill="1" applyBorder="1" applyAlignment="1">
      <alignment horizontal="left" vertical="center"/>
    </xf>
    <xf numFmtId="0" fontId="58" fillId="42" borderId="87" xfId="0" applyFont="1" applyFill="1" applyBorder="1" applyAlignment="1">
      <alignment vertical="center"/>
    </xf>
    <xf numFmtId="0" fontId="60" fillId="42" borderId="0" xfId="0" applyFont="1" applyFill="1" applyBorder="1" applyAlignment="1">
      <alignment horizontal="center" vertical="center"/>
    </xf>
    <xf numFmtId="0" fontId="27" fillId="0" borderId="0" xfId="7" applyFont="1" applyFill="1" applyAlignment="1">
      <alignment vertical="center"/>
    </xf>
    <xf numFmtId="0" fontId="7" fillId="0" borderId="0" xfId="7" applyFill="1" applyAlignment="1">
      <alignment vertical="center"/>
    </xf>
    <xf numFmtId="0" fontId="0" fillId="0" borderId="0" xfId="0" applyFill="1" applyAlignment="1">
      <alignment vertical="center"/>
    </xf>
    <xf numFmtId="0" fontId="59" fillId="43" borderId="86" xfId="0" applyFont="1" applyFill="1" applyBorder="1" applyAlignment="1">
      <alignment vertical="center"/>
    </xf>
    <xf numFmtId="0" fontId="23" fillId="41" borderId="0" xfId="0" applyFont="1" applyFill="1" applyBorder="1" applyAlignment="1">
      <alignment horizontal="right" vertical="center"/>
    </xf>
    <xf numFmtId="0" fontId="57" fillId="44" borderId="85" xfId="3" applyFont="1" applyFill="1" applyBorder="1" applyAlignment="1" applyProtection="1">
      <alignment vertical="center"/>
    </xf>
    <xf numFmtId="0" fontId="57" fillId="44" borderId="86" xfId="3" applyFont="1" applyFill="1" applyBorder="1" applyAlignment="1" applyProtection="1">
      <alignment vertical="center"/>
    </xf>
    <xf numFmtId="0" fontId="57" fillId="44" borderId="87" xfId="3" applyFont="1" applyFill="1" applyBorder="1" applyAlignment="1" applyProtection="1">
      <alignment vertical="center"/>
    </xf>
    <xf numFmtId="0" fontId="0" fillId="44" borderId="88" xfId="0" applyFill="1" applyBorder="1" applyAlignment="1">
      <alignment vertical="center"/>
    </xf>
    <xf numFmtId="0" fontId="0" fillId="44" borderId="0" xfId="0" applyFill="1" applyBorder="1" applyAlignment="1">
      <alignment vertical="center"/>
    </xf>
    <xf numFmtId="0" fontId="58" fillId="44" borderId="0" xfId="0" applyFont="1" applyFill="1" applyBorder="1" applyAlignment="1">
      <alignment vertical="center"/>
    </xf>
    <xf numFmtId="0" fontId="64" fillId="44" borderId="0" xfId="0" applyFont="1" applyFill="1" applyBorder="1" applyAlignment="1">
      <alignment horizontal="center"/>
    </xf>
    <xf numFmtId="0" fontId="58" fillId="44" borderId="89" xfId="0" applyFont="1" applyFill="1" applyBorder="1" applyAlignment="1">
      <alignment vertical="center"/>
    </xf>
    <xf numFmtId="0" fontId="63" fillId="44" borderId="0" xfId="0" applyFont="1" applyFill="1" applyBorder="1" applyAlignment="1">
      <alignment vertical="center"/>
    </xf>
    <xf numFmtId="0" fontId="63" fillId="44" borderId="89" xfId="0" applyFont="1" applyFill="1" applyBorder="1" applyAlignment="1">
      <alignment vertical="center"/>
    </xf>
    <xf numFmtId="0" fontId="58" fillId="9" borderId="86" xfId="0" applyFont="1" applyFill="1" applyBorder="1" applyAlignment="1">
      <alignment vertical="center"/>
    </xf>
    <xf numFmtId="0" fontId="63" fillId="9" borderId="86" xfId="0" applyFont="1" applyFill="1" applyBorder="1" applyAlignment="1">
      <alignment vertical="center"/>
    </xf>
    <xf numFmtId="0" fontId="58" fillId="9" borderId="87" xfId="0" applyFont="1" applyFill="1" applyBorder="1" applyAlignment="1">
      <alignment vertical="center"/>
    </xf>
    <xf numFmtId="0" fontId="58" fillId="9" borderId="0" xfId="0" applyFont="1" applyFill="1" applyBorder="1" applyAlignment="1">
      <alignment vertical="center"/>
    </xf>
    <xf numFmtId="0" fontId="58" fillId="9" borderId="89" xfId="0" applyFont="1" applyFill="1" applyBorder="1" applyAlignment="1">
      <alignment vertical="center"/>
    </xf>
    <xf numFmtId="0" fontId="60" fillId="0" borderId="86" xfId="0" applyFont="1" applyBorder="1" applyAlignment="1">
      <alignment horizontal="center" vertical="center"/>
    </xf>
    <xf numFmtId="0" fontId="58" fillId="16" borderId="91" xfId="0" applyFont="1" applyFill="1" applyBorder="1" applyAlignment="1">
      <alignment horizontal="center" vertical="center"/>
    </xf>
    <xf numFmtId="0" fontId="59" fillId="46" borderId="96" xfId="0" applyFont="1" applyFill="1" applyBorder="1" applyAlignment="1">
      <alignment vertical="center"/>
    </xf>
    <xf numFmtId="0" fontId="59" fillId="46" borderId="97" xfId="0" applyFont="1" applyFill="1" applyBorder="1" applyAlignment="1">
      <alignment vertical="center"/>
    </xf>
    <xf numFmtId="0" fontId="58" fillId="46" borderId="105" xfId="0" applyFont="1" applyFill="1" applyBorder="1" applyAlignment="1">
      <alignment vertical="center"/>
    </xf>
    <xf numFmtId="0" fontId="58" fillId="46" borderId="106" xfId="0" applyFont="1" applyFill="1" applyBorder="1" applyAlignment="1">
      <alignment vertical="center"/>
    </xf>
    <xf numFmtId="0" fontId="58" fillId="46" borderId="101" xfId="0" applyFont="1" applyFill="1" applyBorder="1" applyAlignment="1">
      <alignment vertical="center"/>
    </xf>
    <xf numFmtId="0" fontId="58" fillId="46" borderId="102" xfId="0" applyFont="1" applyFill="1" applyBorder="1" applyAlignment="1">
      <alignment vertical="center"/>
    </xf>
    <xf numFmtId="0" fontId="58" fillId="46" borderId="103" xfId="0" applyFont="1" applyFill="1" applyBorder="1" applyAlignment="1">
      <alignment vertical="center"/>
    </xf>
    <xf numFmtId="0" fontId="60" fillId="37" borderId="0" xfId="0" applyFont="1" applyFill="1" applyBorder="1" applyAlignment="1">
      <alignment vertical="center"/>
    </xf>
    <xf numFmtId="0" fontId="58" fillId="37" borderId="0" xfId="0" applyFont="1" applyFill="1" applyBorder="1" applyAlignment="1">
      <alignment vertical="top"/>
    </xf>
    <xf numFmtId="0" fontId="58" fillId="37" borderId="100" xfId="0" applyFont="1" applyFill="1" applyBorder="1" applyAlignment="1">
      <alignment vertical="top"/>
    </xf>
    <xf numFmtId="0" fontId="58" fillId="37" borderId="102" xfId="0" applyFont="1" applyFill="1" applyBorder="1" applyAlignment="1">
      <alignment vertical="top"/>
    </xf>
    <xf numFmtId="0" fontId="58" fillId="37" borderId="103" xfId="0" applyFont="1" applyFill="1" applyBorder="1" applyAlignment="1">
      <alignment vertical="top"/>
    </xf>
    <xf numFmtId="0" fontId="0" fillId="0" borderId="106" xfId="0" applyBorder="1" applyAlignment="1">
      <alignment vertical="center"/>
    </xf>
    <xf numFmtId="0" fontId="23" fillId="46" borderId="0" xfId="0" applyFont="1" applyFill="1" applyBorder="1" applyAlignment="1">
      <alignment horizontal="left" vertical="center"/>
    </xf>
    <xf numFmtId="0" fontId="23" fillId="27" borderId="0" xfId="0" applyFont="1" applyFill="1" applyBorder="1" applyAlignment="1">
      <alignment horizontal="right" vertical="center"/>
    </xf>
    <xf numFmtId="0" fontId="23" fillId="46" borderId="99" xfId="0" applyFont="1" applyFill="1" applyBorder="1" applyAlignment="1">
      <alignment horizontal="left" vertical="center"/>
    </xf>
    <xf numFmtId="0" fontId="23" fillId="46" borderId="99" xfId="0" applyFont="1" applyFill="1" applyBorder="1" applyAlignment="1">
      <alignment vertical="center"/>
    </xf>
    <xf numFmtId="0" fontId="23" fillId="46" borderId="101" xfId="0" applyFont="1" applyFill="1" applyBorder="1" applyAlignment="1">
      <alignment vertical="center"/>
    </xf>
    <xf numFmtId="164" fontId="14" fillId="48" borderId="16" xfId="0" applyNumberFormat="1" applyFont="1" applyFill="1" applyBorder="1" applyAlignment="1" applyProtection="1">
      <alignment horizontal="center" vertical="center"/>
    </xf>
    <xf numFmtId="164" fontId="0" fillId="48" borderId="0" xfId="0" applyNumberFormat="1" applyFill="1" applyAlignment="1">
      <alignment horizontal="center"/>
    </xf>
    <xf numFmtId="0" fontId="0" fillId="0" borderId="99" xfId="0" applyBorder="1" applyAlignment="1">
      <alignment vertical="center"/>
    </xf>
    <xf numFmtId="0" fontId="0" fillId="0" borderId="100" xfId="0" applyBorder="1" applyAlignment="1">
      <alignment vertical="center"/>
    </xf>
    <xf numFmtId="0" fontId="0" fillId="0" borderId="104" xfId="0" applyBorder="1" applyAlignment="1">
      <alignment vertical="center"/>
    </xf>
    <xf numFmtId="0" fontId="0" fillId="0" borderId="101" xfId="0" applyBorder="1" applyAlignment="1">
      <alignment vertical="center"/>
    </xf>
    <xf numFmtId="0" fontId="60" fillId="0" borderId="106" xfId="0" applyFont="1" applyBorder="1" applyAlignment="1">
      <alignment vertical="center"/>
    </xf>
    <xf numFmtId="0" fontId="45" fillId="46" borderId="100" xfId="0" applyFont="1" applyFill="1" applyBorder="1" applyAlignment="1">
      <alignment horizontal="right" vertical="center"/>
    </xf>
    <xf numFmtId="0" fontId="45" fillId="46" borderId="103" xfId="0" applyFont="1" applyFill="1" applyBorder="1" applyAlignment="1">
      <alignment horizontal="right" vertical="center"/>
    </xf>
    <xf numFmtId="0" fontId="60" fillId="0" borderId="105" xfId="0" applyFont="1" applyBorder="1" applyAlignment="1">
      <alignment vertical="center"/>
    </xf>
    <xf numFmtId="0" fontId="58" fillId="37" borderId="0" xfId="0" applyFont="1" applyFill="1" applyBorder="1" applyAlignment="1">
      <alignment vertical="center"/>
    </xf>
    <xf numFmtId="0" fontId="58" fillId="37" borderId="102" xfId="0" applyFont="1" applyFill="1" applyBorder="1" applyAlignment="1">
      <alignment vertical="center"/>
    </xf>
    <xf numFmtId="0" fontId="14" fillId="27" borderId="104" xfId="0" applyNumberFormat="1" applyFont="1" applyFill="1" applyBorder="1" applyAlignment="1" applyProtection="1">
      <alignment horizontal="center" vertical="center"/>
    </xf>
    <xf numFmtId="0" fontId="23" fillId="27" borderId="105" xfId="0" applyFont="1" applyFill="1" applyBorder="1" applyAlignment="1">
      <alignment horizontal="left" vertical="center"/>
    </xf>
    <xf numFmtId="0" fontId="53" fillId="46" borderId="0" xfId="0" applyFont="1" applyFill="1" applyBorder="1" applyAlignment="1">
      <alignment horizontal="left" vertical="center"/>
    </xf>
    <xf numFmtId="0" fontId="53" fillId="46" borderId="0" xfId="0" applyFont="1" applyFill="1" applyBorder="1" applyAlignment="1">
      <alignment horizontal="right" vertical="center"/>
    </xf>
    <xf numFmtId="0" fontId="0" fillId="17" borderId="99" xfId="0" applyFont="1" applyFill="1" applyBorder="1" applyAlignment="1">
      <alignment horizontal="left" vertical="center" indent="1"/>
    </xf>
    <xf numFmtId="0" fontId="5" fillId="21" borderId="99" xfId="0" applyFont="1" applyFill="1" applyBorder="1" applyAlignment="1">
      <alignment vertical="center"/>
    </xf>
    <xf numFmtId="0" fontId="14" fillId="45" borderId="99" xfId="0" applyFont="1" applyFill="1" applyBorder="1" applyAlignment="1">
      <alignment horizontal="center" vertical="center"/>
    </xf>
    <xf numFmtId="0" fontId="23" fillId="42" borderId="99" xfId="0" applyFont="1" applyFill="1" applyBorder="1" applyAlignment="1">
      <alignment horizontal="center" vertical="center"/>
    </xf>
    <xf numFmtId="0" fontId="65" fillId="46" borderId="105" xfId="0" applyFont="1" applyFill="1" applyBorder="1" applyAlignment="1">
      <alignment vertical="center"/>
    </xf>
    <xf numFmtId="0" fontId="64" fillId="46" borderId="105" xfId="0" applyFont="1" applyFill="1" applyBorder="1" applyAlignment="1">
      <alignment vertical="center"/>
    </xf>
    <xf numFmtId="164" fontId="0" fillId="0" borderId="103" xfId="0" applyNumberFormat="1" applyBorder="1" applyAlignment="1">
      <alignment horizontal="center"/>
    </xf>
    <xf numFmtId="0" fontId="61" fillId="0" borderId="102" xfId="0" applyFont="1" applyBorder="1" applyAlignment="1">
      <alignment vertical="center"/>
    </xf>
    <xf numFmtId="0" fontId="58" fillId="3" borderId="0" xfId="0" applyFont="1" applyFill="1" applyBorder="1" applyAlignment="1">
      <alignment vertical="center"/>
    </xf>
    <xf numFmtId="0" fontId="63" fillId="3" borderId="0" xfId="0" applyFont="1" applyFill="1" applyBorder="1" applyAlignment="1">
      <alignment vertical="center"/>
    </xf>
    <xf numFmtId="0" fontId="58" fillId="3" borderId="90" xfId="0" applyFont="1" applyFill="1" applyBorder="1" applyAlignment="1">
      <alignment vertical="center"/>
    </xf>
    <xf numFmtId="0" fontId="23" fillId="3" borderId="0" xfId="0" applyFont="1" applyFill="1" applyBorder="1" applyAlignment="1">
      <alignment horizontal="left" vertical="center"/>
    </xf>
    <xf numFmtId="0" fontId="59" fillId="47" borderId="86" xfId="0" applyFont="1" applyFill="1" applyBorder="1" applyAlignment="1">
      <alignment vertical="center"/>
    </xf>
    <xf numFmtId="0" fontId="23" fillId="2" borderId="0" xfId="0" applyFont="1" applyFill="1" applyBorder="1" applyAlignment="1">
      <alignment horizontal="left" vertical="center"/>
    </xf>
    <xf numFmtId="0" fontId="61" fillId="2" borderId="0" xfId="0" applyFont="1" applyFill="1" applyBorder="1" applyAlignment="1">
      <alignment horizontal="center" vertical="center"/>
    </xf>
    <xf numFmtId="0" fontId="58" fillId="2" borderId="0" xfId="0" applyFont="1" applyFill="1" applyBorder="1" applyAlignment="1">
      <alignment vertical="center"/>
    </xf>
    <xf numFmtId="0" fontId="0" fillId="2" borderId="0" xfId="0" applyFill="1" applyBorder="1" applyAlignment="1">
      <alignment vertical="center"/>
    </xf>
    <xf numFmtId="0" fontId="62" fillId="2" borderId="86" xfId="0" applyFont="1" applyFill="1" applyBorder="1" applyAlignment="1">
      <alignment horizontal="left" vertical="center"/>
    </xf>
    <xf numFmtId="0" fontId="23" fillId="2" borderId="107" xfId="0" applyFont="1" applyFill="1" applyBorder="1" applyAlignment="1">
      <alignment horizontal="left" vertical="center"/>
    </xf>
    <xf numFmtId="0" fontId="0" fillId="2" borderId="108" xfId="0" applyFill="1" applyBorder="1" applyAlignment="1">
      <alignment vertical="center"/>
    </xf>
    <xf numFmtId="0" fontId="58" fillId="2" borderId="107" xfId="0" applyFont="1" applyFill="1" applyBorder="1" applyAlignment="1">
      <alignment vertical="center"/>
    </xf>
    <xf numFmtId="0" fontId="61" fillId="2" borderId="110" xfId="0" applyFont="1" applyFill="1" applyBorder="1" applyAlignment="1">
      <alignment vertical="center"/>
    </xf>
    <xf numFmtId="0" fontId="58" fillId="2" borderId="111" xfId="0" applyFont="1" applyFill="1" applyBorder="1" applyAlignment="1">
      <alignment vertical="center"/>
    </xf>
    <xf numFmtId="0" fontId="23" fillId="3" borderId="107" xfId="0" applyFont="1" applyFill="1" applyBorder="1" applyAlignment="1">
      <alignment horizontal="left" vertical="center"/>
    </xf>
    <xf numFmtId="0" fontId="63" fillId="3" borderId="110" xfId="0" applyFont="1" applyFill="1" applyBorder="1" applyAlignment="1">
      <alignment vertical="center"/>
    </xf>
    <xf numFmtId="0" fontId="58" fillId="3" borderId="112" xfId="0" applyFont="1" applyFill="1" applyBorder="1" applyAlignment="1">
      <alignment vertical="center"/>
    </xf>
    <xf numFmtId="0" fontId="23" fillId="3" borderId="0" xfId="0" applyFont="1" applyFill="1" applyBorder="1" applyAlignment="1">
      <alignment vertical="center"/>
    </xf>
    <xf numFmtId="0" fontId="23" fillId="3" borderId="107" xfId="0" applyFont="1" applyFill="1" applyBorder="1" applyAlignment="1">
      <alignment vertical="center"/>
    </xf>
    <xf numFmtId="0" fontId="0" fillId="0" borderId="110" xfId="0" applyBorder="1" applyAlignment="1">
      <alignment horizontal="left"/>
    </xf>
    <xf numFmtId="0" fontId="0" fillId="0" borderId="110" xfId="0" applyBorder="1" applyAlignment="1">
      <alignment horizontal="left" vertical="center"/>
    </xf>
    <xf numFmtId="0" fontId="57" fillId="3" borderId="0" xfId="3" applyFont="1" applyFill="1" applyBorder="1" applyAlignment="1" applyProtection="1">
      <alignment vertical="center"/>
    </xf>
    <xf numFmtId="0" fontId="65" fillId="3" borderId="0" xfId="3" applyFont="1" applyFill="1" applyBorder="1" applyAlignment="1" applyProtection="1">
      <alignment vertical="center"/>
    </xf>
    <xf numFmtId="0" fontId="0" fillId="0" borderId="107" xfId="0" applyBorder="1" applyAlignment="1">
      <alignment horizontal="left"/>
    </xf>
    <xf numFmtId="0" fontId="0" fillId="0" borderId="0" xfId="0" applyFill="1" applyAlignment="1">
      <alignment horizontal="left" vertical="center"/>
    </xf>
    <xf numFmtId="0" fontId="3" fillId="0" borderId="0" xfId="0" applyFont="1" applyFill="1" applyAlignment="1">
      <alignment vertical="center"/>
    </xf>
    <xf numFmtId="0" fontId="14" fillId="3" borderId="0" xfId="0" applyFont="1" applyFill="1" applyBorder="1" applyAlignment="1">
      <alignment vertical="center"/>
    </xf>
    <xf numFmtId="0" fontId="62" fillId="2" borderId="86" xfId="0" applyFont="1" applyFill="1" applyBorder="1" applyAlignment="1">
      <alignment horizontal="center" vertical="center"/>
    </xf>
    <xf numFmtId="0" fontId="62" fillId="2" borderId="109" xfId="0" applyFont="1" applyFill="1" applyBorder="1" applyAlignment="1">
      <alignment horizontal="center" vertical="center"/>
    </xf>
    <xf numFmtId="0" fontId="57" fillId="3" borderId="108" xfId="3" applyFont="1" applyFill="1" applyBorder="1" applyAlignment="1" applyProtection="1">
      <alignment vertical="center"/>
    </xf>
    <xf numFmtId="0" fontId="63" fillId="3" borderId="0" xfId="0" applyFont="1" applyFill="1" applyBorder="1" applyAlignment="1">
      <alignment horizontal="right" vertical="top"/>
    </xf>
    <xf numFmtId="0" fontId="61" fillId="27" borderId="105" xfId="0" applyFont="1" applyFill="1" applyBorder="1" applyAlignment="1">
      <alignment horizontal="center" vertical="center"/>
    </xf>
    <xf numFmtId="0" fontId="61" fillId="27" borderId="0" xfId="0" applyFont="1" applyFill="1" applyBorder="1" applyAlignment="1">
      <alignment horizontal="center" vertical="center"/>
    </xf>
    <xf numFmtId="0" fontId="61" fillId="27" borderId="100" xfId="0" applyFont="1" applyFill="1" applyBorder="1" applyAlignment="1">
      <alignment horizontal="center" vertical="center"/>
    </xf>
    <xf numFmtId="0" fontId="67" fillId="27" borderId="0" xfId="0" applyFont="1" applyFill="1" applyBorder="1" applyAlignment="1">
      <alignment vertical="top"/>
    </xf>
    <xf numFmtId="0" fontId="67" fillId="27" borderId="100" xfId="0" applyFont="1" applyFill="1" applyBorder="1" applyAlignment="1">
      <alignment vertical="top"/>
    </xf>
    <xf numFmtId="0" fontId="60" fillId="16" borderId="89" xfId="0" applyFont="1" applyFill="1" applyBorder="1" applyAlignment="1">
      <alignment horizontal="center" vertical="center"/>
    </xf>
    <xf numFmtId="0" fontId="58" fillId="16" borderId="0" xfId="0" applyFont="1" applyFill="1" applyBorder="1" applyAlignment="1">
      <alignment vertical="center"/>
    </xf>
    <xf numFmtId="0" fontId="58" fillId="16" borderId="91" xfId="0" applyFont="1" applyFill="1" applyBorder="1" applyAlignment="1">
      <alignment vertical="center"/>
    </xf>
    <xf numFmtId="0" fontId="58" fillId="16" borderId="91" xfId="0" applyFont="1" applyFill="1" applyBorder="1" applyAlignment="1">
      <alignment vertical="top"/>
    </xf>
    <xf numFmtId="0" fontId="58" fillId="16" borderId="92" xfId="0" applyFont="1" applyFill="1" applyBorder="1" applyAlignment="1">
      <alignment vertical="top"/>
    </xf>
    <xf numFmtId="0" fontId="60" fillId="0" borderId="86" xfId="0" applyFont="1" applyFill="1" applyBorder="1" applyAlignment="1">
      <alignment vertical="center"/>
    </xf>
    <xf numFmtId="0" fontId="60" fillId="0" borderId="0" xfId="0" applyFont="1" applyFill="1" applyBorder="1" applyAlignment="1">
      <alignment horizontal="center" vertical="center"/>
    </xf>
    <xf numFmtId="0" fontId="60" fillId="16" borderId="87" xfId="0" applyFont="1" applyFill="1" applyBorder="1" applyAlignment="1">
      <alignment vertical="center"/>
    </xf>
    <xf numFmtId="0" fontId="58" fillId="0" borderId="91" xfId="0" applyFont="1" applyBorder="1" applyAlignment="1">
      <alignment vertical="center"/>
    </xf>
    <xf numFmtId="0" fontId="23" fillId="5" borderId="90" xfId="0" applyFont="1" applyFill="1" applyBorder="1" applyAlignment="1">
      <alignment horizontal="left" vertical="center"/>
    </xf>
    <xf numFmtId="0" fontId="23" fillId="5" borderId="91" xfId="0" applyFont="1" applyFill="1" applyBorder="1" applyAlignment="1">
      <alignment horizontal="left" vertical="center"/>
    </xf>
    <xf numFmtId="0" fontId="58" fillId="5" borderId="0" xfId="0" applyFont="1" applyFill="1" applyBorder="1" applyAlignment="1">
      <alignment vertical="center"/>
    </xf>
    <xf numFmtId="0" fontId="58" fillId="9" borderId="120" xfId="0" applyFont="1" applyFill="1" applyBorder="1" applyAlignment="1">
      <alignment vertical="center"/>
    </xf>
    <xf numFmtId="0" fontId="23" fillId="5" borderId="0" xfId="0" applyFont="1" applyFill="1" applyBorder="1" applyAlignment="1">
      <alignment horizontal="left" vertical="top"/>
    </xf>
    <xf numFmtId="0" fontId="49" fillId="0" borderId="0" xfId="0" applyFont="1" applyFill="1" applyBorder="1" applyAlignment="1">
      <alignment vertical="center"/>
    </xf>
    <xf numFmtId="0" fontId="49" fillId="0" borderId="0" xfId="0" applyFont="1" applyFill="1" applyBorder="1" applyAlignment="1">
      <alignment horizontal="left"/>
    </xf>
    <xf numFmtId="0" fontId="49" fillId="0" borderId="0" xfId="0" applyFont="1" applyFill="1" applyBorder="1" applyAlignment="1">
      <alignment horizontal="left" vertical="center"/>
    </xf>
    <xf numFmtId="0" fontId="49" fillId="0" borderId="0" xfId="0" applyFont="1" applyFill="1" applyBorder="1" applyAlignment="1"/>
    <xf numFmtId="0" fontId="7" fillId="0" borderId="0" xfId="0" applyFont="1" applyFill="1" applyBorder="1" applyAlignment="1">
      <alignment vertical="center"/>
    </xf>
    <xf numFmtId="0" fontId="7" fillId="0" borderId="0" xfId="0" applyFont="1" applyFill="1" applyBorder="1"/>
    <xf numFmtId="0" fontId="49" fillId="0" borderId="0" xfId="0" applyFont="1" applyFill="1" applyBorder="1"/>
    <xf numFmtId="0" fontId="7" fillId="0" borderId="0" xfId="0" applyFont="1" applyFill="1" applyBorder="1" applyAlignment="1">
      <alignment horizontal="left"/>
    </xf>
    <xf numFmtId="0" fontId="11" fillId="0" borderId="0" xfId="0" applyFont="1" applyFill="1" applyBorder="1" applyAlignment="1">
      <alignment vertical="center" wrapText="1"/>
    </xf>
    <xf numFmtId="0" fontId="11" fillId="0" borderId="0" xfId="0" applyFont="1" applyFill="1" applyBorder="1" applyAlignment="1">
      <alignment horizontal="center" vertical="center" wrapText="1"/>
    </xf>
    <xf numFmtId="0" fontId="51" fillId="0" borderId="0" xfId="0" applyFont="1" applyFill="1" applyBorder="1" applyAlignment="1">
      <alignment vertical="center" wrapText="1"/>
    </xf>
    <xf numFmtId="0" fontId="0" fillId="0" borderId="0" xfId="0" applyFont="1" applyFill="1" applyBorder="1" applyAlignment="1">
      <alignment vertical="center" wrapText="1"/>
    </xf>
    <xf numFmtId="0" fontId="7" fillId="0" borderId="0" xfId="0" applyFont="1" applyFill="1"/>
    <xf numFmtId="0" fontId="9" fillId="51" borderId="0" xfId="0" applyFont="1" applyFill="1" applyBorder="1"/>
    <xf numFmtId="0" fontId="49" fillId="51" borderId="0" xfId="0" applyFont="1" applyFill="1" applyBorder="1" applyAlignment="1">
      <alignment vertical="center"/>
    </xf>
    <xf numFmtId="0" fontId="7" fillId="51" borderId="0" xfId="0" applyFont="1" applyFill="1" applyBorder="1" applyAlignment="1">
      <alignment vertical="center"/>
    </xf>
    <xf numFmtId="0" fontId="49" fillId="51" borderId="0" xfId="0" applyFont="1" applyFill="1" applyBorder="1" applyAlignment="1">
      <alignment horizontal="left" vertical="center"/>
    </xf>
    <xf numFmtId="0" fontId="7" fillId="51" borderId="0" xfId="0" applyFont="1" applyFill="1" applyBorder="1"/>
    <xf numFmtId="0" fontId="11" fillId="51" borderId="0" xfId="0" applyFont="1" applyFill="1" applyBorder="1" applyAlignment="1">
      <alignment vertical="center" wrapText="1"/>
    </xf>
    <xf numFmtId="0" fontId="51" fillId="51" borderId="0" xfId="0" applyFont="1" applyFill="1" applyBorder="1" applyAlignment="1">
      <alignment vertical="center" wrapText="1"/>
    </xf>
    <xf numFmtId="0" fontId="49" fillId="51" borderId="0" xfId="0" applyFont="1" applyFill="1" applyBorder="1" applyAlignment="1">
      <alignment horizontal="right"/>
    </xf>
    <xf numFmtId="0" fontId="7" fillId="51" borderId="0" xfId="0" applyFont="1" applyFill="1" applyBorder="1" applyAlignment="1"/>
    <xf numFmtId="0" fontId="49" fillId="51" borderId="0" xfId="0" applyFont="1" applyFill="1" applyBorder="1"/>
    <xf numFmtId="0" fontId="7" fillId="51" borderId="0" xfId="0" applyFont="1" applyFill="1" applyBorder="1" applyAlignment="1">
      <alignment horizontal="left"/>
    </xf>
    <xf numFmtId="0" fontId="0" fillId="51" borderId="0" xfId="0" applyFont="1" applyFill="1" applyBorder="1" applyAlignment="1">
      <alignment vertical="center" wrapText="1"/>
    </xf>
    <xf numFmtId="0" fontId="49" fillId="0" borderId="121" xfId="0" applyFont="1" applyFill="1" applyBorder="1" applyAlignment="1">
      <alignment horizontal="left"/>
    </xf>
    <xf numFmtId="0" fontId="49" fillId="0" borderId="122" xfId="0" applyFont="1" applyFill="1" applyBorder="1" applyAlignment="1">
      <alignment horizontal="left" vertical="center"/>
    </xf>
    <xf numFmtId="0" fontId="49" fillId="0" borderId="122" xfId="0" applyFont="1" applyFill="1" applyBorder="1" applyAlignment="1">
      <alignment horizontal="left"/>
    </xf>
    <xf numFmtId="0" fontId="49" fillId="0" borderId="122" xfId="0" applyFont="1" applyFill="1" applyBorder="1" applyAlignment="1">
      <alignment vertical="center"/>
    </xf>
    <xf numFmtId="0" fontId="49" fillId="0" borderId="122" xfId="0" applyFont="1" applyFill="1" applyBorder="1" applyAlignment="1"/>
    <xf numFmtId="0" fontId="49" fillId="0" borderId="123" xfId="0" applyFont="1" applyFill="1" applyBorder="1" applyAlignment="1"/>
    <xf numFmtId="0" fontId="49" fillId="0" borderId="124" xfId="0" applyFont="1" applyFill="1" applyBorder="1" applyAlignment="1">
      <alignment vertical="center"/>
    </xf>
    <xf numFmtId="0" fontId="49" fillId="0" borderId="125" xfId="0" applyFont="1" applyFill="1" applyBorder="1"/>
    <xf numFmtId="0" fontId="7" fillId="0" borderId="124" xfId="0" applyFont="1" applyFill="1" applyBorder="1" applyAlignment="1">
      <alignment horizontal="left"/>
    </xf>
    <xf numFmtId="0" fontId="49" fillId="0" borderId="125" xfId="0" applyFont="1" applyFill="1" applyBorder="1" applyAlignment="1">
      <alignment horizontal="left"/>
    </xf>
    <xf numFmtId="0" fontId="7" fillId="0" borderId="124" xfId="0" applyFont="1" applyFill="1" applyBorder="1" applyAlignment="1">
      <alignment vertical="center"/>
    </xf>
    <xf numFmtId="0" fontId="7" fillId="0" borderId="125" xfId="0" applyFont="1" applyFill="1" applyBorder="1"/>
    <xf numFmtId="0" fontId="11" fillId="0" borderId="124" xfId="0" applyFont="1" applyFill="1" applyBorder="1" applyAlignment="1">
      <alignment vertical="center" wrapText="1"/>
    </xf>
    <xf numFmtId="0" fontId="11" fillId="0" borderId="125" xfId="0" applyFont="1" applyFill="1" applyBorder="1" applyAlignment="1">
      <alignment vertical="center" wrapText="1"/>
    </xf>
    <xf numFmtId="0" fontId="51" fillId="0" borderId="124" xfId="0" applyFont="1" applyFill="1" applyBorder="1" applyAlignment="1">
      <alignment vertical="center" wrapText="1"/>
    </xf>
    <xf numFmtId="0" fontId="0" fillId="0" borderId="125" xfId="0" applyFont="1" applyFill="1" applyBorder="1" applyAlignment="1">
      <alignment vertical="center" wrapText="1"/>
    </xf>
    <xf numFmtId="0" fontId="7" fillId="0" borderId="125" xfId="0" applyFont="1" applyFill="1" applyBorder="1" applyAlignment="1">
      <alignment horizontal="left"/>
    </xf>
    <xf numFmtId="0" fontId="7" fillId="0" borderId="125" xfId="0" applyFont="1" applyFill="1" applyBorder="1" applyAlignment="1">
      <alignment vertical="center"/>
    </xf>
    <xf numFmtId="0" fontId="7" fillId="0" borderId="126" xfId="0" applyFont="1" applyFill="1" applyBorder="1" applyAlignment="1">
      <alignment vertical="center"/>
    </xf>
    <xf numFmtId="0" fontId="69" fillId="0" borderId="0" xfId="0" applyFont="1" applyFill="1" applyBorder="1" applyAlignment="1"/>
    <xf numFmtId="0" fontId="11" fillId="0" borderId="129" xfId="0" applyFont="1" applyFill="1" applyBorder="1" applyAlignment="1">
      <alignment vertical="center" wrapText="1"/>
    </xf>
    <xf numFmtId="0" fontId="0" fillId="0" borderId="130" xfId="0" applyFont="1" applyFill="1" applyBorder="1" applyAlignment="1">
      <alignment vertical="center" wrapText="1"/>
    </xf>
    <xf numFmtId="0" fontId="71" fillId="0" borderId="0" xfId="0" applyFont="1" applyFill="1" applyBorder="1" applyAlignment="1">
      <alignment horizontal="center" vertical="center" wrapText="1"/>
    </xf>
    <xf numFmtId="0" fontId="72" fillId="0" borderId="0" xfId="0" applyFont="1" applyFill="1" applyBorder="1" applyAlignment="1">
      <alignment vertical="center" wrapText="1"/>
    </xf>
    <xf numFmtId="0" fontId="71" fillId="0" borderId="0" xfId="0" applyFont="1" applyFill="1" applyBorder="1" applyAlignment="1">
      <alignment horizontal="center" vertical="center"/>
    </xf>
    <xf numFmtId="0" fontId="73" fillId="0" borderId="0" xfId="0" applyFont="1" applyFill="1" applyBorder="1" applyAlignment="1">
      <alignment vertical="center"/>
    </xf>
    <xf numFmtId="0" fontId="28" fillId="0" borderId="0" xfId="0" applyFont="1" applyFill="1" applyBorder="1" applyAlignment="1">
      <alignment vertical="center"/>
    </xf>
    <xf numFmtId="0" fontId="28" fillId="0" borderId="0" xfId="0" applyFont="1" applyFill="1" applyBorder="1" applyAlignment="1">
      <alignment horizontal="left"/>
    </xf>
    <xf numFmtId="0" fontId="28" fillId="0" borderId="125" xfId="0" applyFont="1" applyFill="1" applyBorder="1" applyAlignment="1">
      <alignment horizontal="left"/>
    </xf>
    <xf numFmtId="0" fontId="28" fillId="0" borderId="74" xfId="0" applyFont="1" applyBorder="1" applyAlignment="1">
      <alignment horizontal="left" vertical="center"/>
    </xf>
    <xf numFmtId="0" fontId="28" fillId="0" borderId="74" xfId="0" applyFont="1" applyBorder="1" applyAlignment="1">
      <alignment vertical="center"/>
    </xf>
    <xf numFmtId="0" fontId="69" fillId="0" borderId="0" xfId="0" applyFont="1" applyFill="1" applyBorder="1" applyAlignment="1">
      <alignment horizontal="left"/>
    </xf>
    <xf numFmtId="0" fontId="74" fillId="0" borderId="0" xfId="0" applyFont="1" applyFill="1" applyBorder="1" applyAlignment="1">
      <alignment horizontal="center" vertical="center"/>
    </xf>
    <xf numFmtId="0" fontId="76" fillId="0" borderId="0" xfId="0" applyFont="1" applyFill="1" applyBorder="1" applyAlignment="1">
      <alignment horizontal="center" vertical="center"/>
    </xf>
    <xf numFmtId="0" fontId="76" fillId="0" borderId="0" xfId="0" applyFont="1" applyFill="1" applyBorder="1" applyAlignment="1">
      <alignment vertical="center"/>
    </xf>
    <xf numFmtId="0" fontId="0" fillId="0" borderId="0" xfId="0" applyFont="1"/>
    <xf numFmtId="0" fontId="0" fillId="51" borderId="0" xfId="0" applyFont="1" applyFill="1" applyBorder="1"/>
    <xf numFmtId="0" fontId="0" fillId="0" borderId="0" xfId="0" applyFont="1" applyFill="1" applyBorder="1"/>
    <xf numFmtId="0" fontId="0" fillId="0" borderId="124" xfId="0" applyFont="1" applyFill="1" applyBorder="1" applyAlignment="1">
      <alignment vertical="center"/>
    </xf>
    <xf numFmtId="0" fontId="0" fillId="0" borderId="125" xfId="0" applyFont="1" applyFill="1" applyBorder="1"/>
    <xf numFmtId="0" fontId="0" fillId="0" borderId="0" xfId="0" applyFont="1" applyBorder="1"/>
    <xf numFmtId="0" fontId="0" fillId="51" borderId="0" xfId="0" applyFont="1" applyFill="1" applyBorder="1" applyAlignment="1">
      <alignment vertical="center"/>
    </xf>
    <xf numFmtId="0" fontId="0" fillId="0" borderId="0" xfId="0" applyFont="1" applyFill="1" applyBorder="1" applyAlignment="1">
      <alignment vertical="center"/>
    </xf>
    <xf numFmtId="0" fontId="0" fillId="0" borderId="124" xfId="0" applyFont="1" applyFill="1" applyBorder="1" applyAlignment="1">
      <alignment horizontal="left"/>
    </xf>
    <xf numFmtId="0" fontId="0" fillId="0" borderId="0" xfId="0" applyFont="1" applyFill="1" applyBorder="1" applyAlignment="1">
      <alignment horizontal="left"/>
    </xf>
    <xf numFmtId="0" fontId="0" fillId="0" borderId="125" xfId="0" applyFont="1" applyFill="1" applyBorder="1" applyAlignment="1">
      <alignment horizontal="left"/>
    </xf>
    <xf numFmtId="0" fontId="0" fillId="51" borderId="0" xfId="0" applyFont="1" applyFill="1" applyBorder="1" applyAlignment="1">
      <alignment horizontal="left"/>
    </xf>
    <xf numFmtId="0" fontId="72" fillId="0" borderId="0" xfId="0" applyFont="1" applyBorder="1"/>
    <xf numFmtId="0" fontId="77" fillId="0" borderId="0" xfId="0" applyFont="1" applyFill="1" applyBorder="1" applyAlignment="1">
      <alignment vertical="top" wrapText="1"/>
    </xf>
    <xf numFmtId="0" fontId="77" fillId="0" borderId="127" xfId="0" applyFont="1" applyFill="1" applyBorder="1" applyAlignment="1">
      <alignment vertical="top" wrapText="1"/>
    </xf>
    <xf numFmtId="0" fontId="0" fillId="0" borderId="0" xfId="0" applyFont="1" applyAlignment="1">
      <alignment wrapText="1"/>
    </xf>
    <xf numFmtId="0" fontId="13" fillId="8" borderId="20" xfId="0" applyFont="1" applyFill="1" applyBorder="1" applyAlignment="1">
      <alignment wrapText="1"/>
    </xf>
    <xf numFmtId="0" fontId="0" fillId="0" borderId="20" xfId="0" applyFont="1" applyBorder="1"/>
    <xf numFmtId="0" fontId="0" fillId="0" borderId="20" xfId="0" applyBorder="1" applyAlignment="1">
      <alignment vertical="center"/>
    </xf>
    <xf numFmtId="0" fontId="0" fillId="0" borderId="20" xfId="0" applyFont="1" applyBorder="1" applyAlignment="1">
      <alignment vertical="center"/>
    </xf>
    <xf numFmtId="0" fontId="79" fillId="0" borderId="20" xfId="0" applyFont="1" applyBorder="1" applyAlignment="1">
      <alignment horizontal="left" vertical="center" wrapText="1" indent="1"/>
    </xf>
    <xf numFmtId="0" fontId="8" fillId="0" borderId="81" xfId="0" applyFont="1" applyBorder="1" applyAlignment="1">
      <alignment vertical="center"/>
    </xf>
    <xf numFmtId="0" fontId="8" fillId="0" borderId="0" xfId="0" applyFont="1" applyBorder="1" applyAlignment="1">
      <alignment vertical="center"/>
    </xf>
    <xf numFmtId="0" fontId="75" fillId="4" borderId="20" xfId="0" applyFont="1" applyFill="1" applyBorder="1" applyAlignment="1">
      <alignment vertical="center"/>
    </xf>
    <xf numFmtId="0" fontId="28" fillId="52" borderId="20" xfId="0" applyFont="1" applyFill="1" applyBorder="1" applyAlignment="1">
      <alignment horizontal="left" vertical="center"/>
    </xf>
    <xf numFmtId="0" fontId="28" fillId="0" borderId="20" xfId="0" applyFont="1" applyFill="1" applyBorder="1" applyAlignment="1">
      <alignment horizontal="left" vertical="center"/>
    </xf>
    <xf numFmtId="0" fontId="28" fillId="0" borderId="20" xfId="0" applyFont="1" applyFill="1" applyBorder="1" applyAlignment="1">
      <alignment vertical="center"/>
    </xf>
    <xf numFmtId="0" fontId="75" fillId="0" borderId="20" xfId="0" applyFont="1" applyFill="1" applyBorder="1" applyAlignment="1">
      <alignment vertical="center" wrapText="1"/>
    </xf>
    <xf numFmtId="0" fontId="75" fillId="0" borderId="20" xfId="0" applyFont="1" applyFill="1" applyBorder="1" applyAlignment="1">
      <alignment horizontal="center" vertical="center" wrapText="1"/>
    </xf>
    <xf numFmtId="0" fontId="28" fillId="0" borderId="20" xfId="0" applyFont="1" applyFill="1" applyBorder="1" applyAlignment="1">
      <alignment vertical="center" wrapText="1"/>
    </xf>
    <xf numFmtId="0" fontId="20" fillId="0" borderId="82" xfId="0" applyFont="1" applyBorder="1" applyAlignment="1">
      <alignment vertical="center"/>
    </xf>
    <xf numFmtId="0" fontId="61" fillId="50" borderId="86" xfId="0" applyFont="1" applyFill="1" applyBorder="1" applyAlignment="1">
      <alignment horizontal="center" vertical="center"/>
    </xf>
    <xf numFmtId="0" fontId="61" fillId="50" borderId="86" xfId="0" applyFont="1" applyFill="1" applyBorder="1" applyAlignment="1">
      <alignment vertical="center"/>
    </xf>
    <xf numFmtId="0" fontId="61" fillId="50" borderId="87" xfId="0" applyFont="1" applyFill="1" applyBorder="1" applyAlignment="1">
      <alignment vertical="center"/>
    </xf>
    <xf numFmtId="0" fontId="7" fillId="0" borderId="20" xfId="0" applyFont="1" applyBorder="1" applyAlignment="1">
      <alignment horizontal="center" vertical="center"/>
    </xf>
    <xf numFmtId="0" fontId="50" fillId="0" borderId="0" xfId="0" applyFont="1" applyBorder="1" applyAlignment="1">
      <alignment horizontal="left" vertical="center"/>
    </xf>
    <xf numFmtId="0" fontId="7" fillId="0" borderId="79" xfId="0" applyFont="1" applyBorder="1" applyAlignment="1">
      <alignment horizontal="left" vertical="center"/>
    </xf>
    <xf numFmtId="0" fontId="50" fillId="0" borderId="79" xfId="0" applyFont="1" applyBorder="1" applyAlignment="1">
      <alignment horizontal="left" vertical="center"/>
    </xf>
    <xf numFmtId="0" fontId="11" fillId="4" borderId="72" xfId="0" applyFont="1" applyFill="1" applyBorder="1" applyAlignment="1">
      <alignment vertical="center"/>
    </xf>
    <xf numFmtId="0" fontId="11" fillId="4" borderId="28" xfId="0" applyFont="1" applyFill="1" applyBorder="1" applyAlignment="1">
      <alignment vertical="center"/>
    </xf>
    <xf numFmtId="0" fontId="72" fillId="0" borderId="0" xfId="0" applyFont="1" applyBorder="1" applyAlignment="1">
      <alignment horizontal="center" vertical="center"/>
    </xf>
    <xf numFmtId="0" fontId="72" fillId="0" borderId="0" xfId="0" applyFont="1"/>
    <xf numFmtId="0" fontId="72" fillId="0" borderId="3" xfId="0" applyFont="1" applyBorder="1"/>
    <xf numFmtId="0" fontId="72" fillId="0" borderId="0" xfId="0" applyFont="1" applyAlignment="1">
      <alignment horizontal="center" vertical="center"/>
    </xf>
    <xf numFmtId="0" fontId="50" fillId="0" borderId="0" xfId="0" applyFont="1" applyBorder="1" applyAlignment="1">
      <alignment horizontal="right" vertical="center"/>
    </xf>
    <xf numFmtId="0" fontId="0" fillId="0" borderId="0" xfId="0" applyBorder="1" applyAlignment="1">
      <alignment horizontal="left" vertical="center"/>
    </xf>
    <xf numFmtId="0" fontId="0" fillId="0" borderId="0" xfId="0" applyBorder="1" applyAlignment="1">
      <alignment horizontal="left"/>
    </xf>
    <xf numFmtId="0" fontId="14" fillId="44" borderId="86" xfId="3" applyFont="1" applyFill="1" applyBorder="1" applyAlignment="1" applyProtection="1">
      <alignment vertical="center"/>
    </xf>
    <xf numFmtId="0" fontId="13" fillId="53" borderId="0" xfId="0" applyFont="1" applyFill="1" applyAlignment="1">
      <alignment horizontal="center" vertical="center"/>
    </xf>
    <xf numFmtId="0" fontId="9" fillId="0" borderId="0" xfId="0" applyFont="1" applyAlignment="1">
      <alignment horizontal="left" vertical="center" indent="8"/>
    </xf>
    <xf numFmtId="0" fontId="11" fillId="34" borderId="20" xfId="0" applyFont="1" applyFill="1" applyBorder="1" applyAlignment="1">
      <alignment horizontal="center" vertical="center" wrapText="1"/>
    </xf>
    <xf numFmtId="0" fontId="71" fillId="0" borderId="0" xfId="0" applyFont="1" applyFill="1" applyBorder="1" applyAlignment="1">
      <alignment horizontal="center" vertical="center" wrapText="1"/>
    </xf>
    <xf numFmtId="0" fontId="71" fillId="0" borderId="0" xfId="0" applyFont="1" applyFill="1" applyBorder="1" applyAlignment="1">
      <alignment horizontal="center" vertical="center"/>
    </xf>
    <xf numFmtId="0" fontId="0" fillId="53" borderId="0" xfId="0" applyFill="1" applyAlignment="1">
      <alignment vertical="center"/>
    </xf>
    <xf numFmtId="0" fontId="11" fillId="0" borderId="0" xfId="0" applyFont="1" applyBorder="1" applyAlignment="1">
      <alignment vertical="center"/>
    </xf>
    <xf numFmtId="0" fontId="7" fillId="0" borderId="20" xfId="0" applyFont="1" applyBorder="1" applyAlignment="1">
      <alignment vertical="center" wrapText="1"/>
    </xf>
    <xf numFmtId="0" fontId="56" fillId="0" borderId="0" xfId="0" applyFont="1" applyBorder="1" applyAlignment="1">
      <alignment horizontal="left" vertical="center" wrapText="1"/>
    </xf>
    <xf numFmtId="0" fontId="7" fillId="0" borderId="0" xfId="0" applyFont="1" applyBorder="1" applyAlignment="1">
      <alignment vertical="center" wrapText="1"/>
    </xf>
    <xf numFmtId="0" fontId="7" fillId="0" borderId="0" xfId="0" applyFont="1" applyBorder="1" applyAlignment="1">
      <alignment horizontal="center" vertical="center" wrapText="1"/>
    </xf>
    <xf numFmtId="0" fontId="56" fillId="0" borderId="133" xfId="0" applyFont="1" applyBorder="1" applyAlignment="1">
      <alignment horizontal="left" vertical="center" wrapText="1"/>
    </xf>
    <xf numFmtId="0" fontId="7" fillId="0" borderId="133" xfId="0" applyFont="1" applyBorder="1" applyAlignment="1">
      <alignment vertical="center" wrapText="1"/>
    </xf>
    <xf numFmtId="0" fontId="7" fillId="0" borderId="133" xfId="0" applyFont="1" applyBorder="1" applyAlignment="1">
      <alignment horizontal="center" vertical="center" wrapText="1"/>
    </xf>
    <xf numFmtId="0" fontId="7" fillId="0" borderId="132" xfId="0" applyFont="1" applyBorder="1" applyAlignment="1">
      <alignment vertical="center" wrapText="1"/>
    </xf>
    <xf numFmtId="0" fontId="7" fillId="0" borderId="0" xfId="0" applyFont="1" applyBorder="1" applyAlignment="1">
      <alignment horizontal="left" vertical="center"/>
    </xf>
    <xf numFmtId="0" fontId="11" fillId="0" borderId="74" xfId="0" applyFont="1" applyBorder="1" applyAlignment="1">
      <alignment vertical="center"/>
    </xf>
    <xf numFmtId="4" fontId="0" fillId="0" borderId="0" xfId="0" applyNumberFormat="1" applyBorder="1" applyAlignment="1">
      <alignment horizontal="left"/>
    </xf>
    <xf numFmtId="0" fontId="9" fillId="0" borderId="0" xfId="0" applyFont="1" applyAlignment="1">
      <alignment horizontal="left" vertical="center"/>
    </xf>
    <xf numFmtId="0" fontId="0" fillId="53" borderId="0" xfId="0" applyFill="1" applyAlignment="1">
      <alignment horizontal="center" vertical="center"/>
    </xf>
    <xf numFmtId="0" fontId="75" fillId="0" borderId="0" xfId="0" applyFont="1" applyFill="1" applyBorder="1" applyAlignment="1">
      <alignment vertical="center"/>
    </xf>
    <xf numFmtId="0" fontId="28" fillId="0" borderId="0" xfId="0" applyFont="1" applyFill="1" applyBorder="1" applyAlignment="1">
      <alignment horizontal="left" vertical="center"/>
    </xf>
    <xf numFmtId="0" fontId="28" fillId="0" borderId="0" xfId="0" applyFont="1" applyBorder="1"/>
    <xf numFmtId="0" fontId="83" fillId="0" borderId="0" xfId="0" applyFont="1" applyFill="1" applyBorder="1" applyAlignment="1">
      <alignment vertical="center" wrapText="1"/>
    </xf>
    <xf numFmtId="0" fontId="0" fillId="0" borderId="84" xfId="0" applyBorder="1" applyAlignment="1">
      <alignment horizontal="left"/>
    </xf>
    <xf numFmtId="0" fontId="0" fillId="0" borderId="84" xfId="0" applyBorder="1" applyAlignment="1">
      <alignment horizontal="center"/>
    </xf>
    <xf numFmtId="0" fontId="0" fillId="0" borderId="84" xfId="0" applyBorder="1" applyAlignment="1">
      <alignment horizontal="center" vertical="center"/>
    </xf>
    <xf numFmtId="4" fontId="0" fillId="0" borderId="84" xfId="0" applyNumberFormat="1" applyBorder="1" applyAlignment="1">
      <alignment horizontal="center"/>
    </xf>
    <xf numFmtId="4" fontId="1" fillId="5" borderId="0" xfId="0" applyNumberFormat="1" applyFont="1" applyFill="1" applyAlignment="1">
      <alignment horizontal="left" vertical="center"/>
    </xf>
    <xf numFmtId="0" fontId="75" fillId="0" borderId="0" xfId="0" applyFont="1" applyFill="1" applyBorder="1" applyAlignment="1">
      <alignment horizontal="left" vertical="center"/>
    </xf>
    <xf numFmtId="0" fontId="84" fillId="0" borderId="0" xfId="0" applyFont="1" applyFill="1" applyBorder="1" applyAlignment="1">
      <alignment vertical="center"/>
    </xf>
    <xf numFmtId="0" fontId="85" fillId="0" borderId="0" xfId="0" applyFont="1" applyFill="1" applyBorder="1" applyAlignment="1">
      <alignment horizontal="center" vertical="center"/>
    </xf>
    <xf numFmtId="0" fontId="85" fillId="0" borderId="0" xfId="0" applyFont="1" applyFill="1" applyBorder="1" applyAlignment="1">
      <alignment vertical="center"/>
    </xf>
    <xf numFmtId="0" fontId="86" fillId="0" borderId="74" xfId="0" applyFont="1" applyBorder="1" applyAlignment="1">
      <alignment horizontal="center" vertical="center"/>
    </xf>
    <xf numFmtId="0" fontId="0" fillId="53" borderId="0" xfId="0" applyFill="1" applyBorder="1" applyAlignment="1">
      <alignment horizontal="left"/>
    </xf>
    <xf numFmtId="4" fontId="5" fillId="5" borderId="2" xfId="0" applyNumberFormat="1" applyFont="1" applyFill="1" applyBorder="1" applyAlignment="1">
      <alignment horizontal="center" vertical="center" wrapText="1"/>
    </xf>
    <xf numFmtId="0" fontId="72" fillId="0" borderId="27" xfId="0" applyFont="1" applyBorder="1"/>
    <xf numFmtId="0" fontId="5" fillId="41" borderId="88" xfId="0" applyFont="1" applyFill="1" applyBorder="1" applyAlignment="1">
      <alignment horizontal="left" vertical="center"/>
    </xf>
    <xf numFmtId="0" fontId="5" fillId="41" borderId="0" xfId="0" applyFont="1" applyFill="1" applyBorder="1" applyAlignment="1">
      <alignment horizontal="left" vertical="center"/>
    </xf>
    <xf numFmtId="0" fontId="5" fillId="42" borderId="0" xfId="0" applyFont="1" applyFill="1" applyBorder="1" applyAlignment="1">
      <alignment horizontal="left" vertical="center"/>
    </xf>
    <xf numFmtId="0" fontId="5" fillId="42" borderId="0" xfId="0" applyFont="1" applyFill="1" applyBorder="1" applyAlignment="1">
      <alignment horizontal="center" vertical="center"/>
    </xf>
    <xf numFmtId="0" fontId="5" fillId="42" borderId="86" xfId="0" applyFont="1" applyFill="1" applyBorder="1" applyAlignment="1">
      <alignment horizontal="center" vertical="center"/>
    </xf>
    <xf numFmtId="0" fontId="0" fillId="0" borderId="0" xfId="0" applyFont="1" applyAlignment="1">
      <alignment vertical="center"/>
    </xf>
    <xf numFmtId="0" fontId="15" fillId="42" borderId="89" xfId="0" applyFont="1" applyFill="1" applyBorder="1" applyAlignment="1">
      <alignment vertical="top"/>
    </xf>
    <xf numFmtId="0" fontId="5" fillId="41" borderId="88" xfId="0" applyFont="1" applyFill="1" applyBorder="1" applyAlignment="1">
      <alignment vertical="center"/>
    </xf>
    <xf numFmtId="0" fontId="5" fillId="41" borderId="0" xfId="0" applyFont="1" applyFill="1" applyBorder="1" applyAlignment="1">
      <alignment vertical="center"/>
    </xf>
    <xf numFmtId="0" fontId="0" fillId="42" borderId="87" xfId="0" applyFont="1" applyFill="1" applyBorder="1" applyAlignment="1">
      <alignment vertical="center"/>
    </xf>
    <xf numFmtId="0" fontId="15" fillId="42" borderId="92" xfId="0" applyFont="1" applyFill="1" applyBorder="1" applyAlignment="1">
      <alignment vertical="top"/>
    </xf>
    <xf numFmtId="0" fontId="0" fillId="42" borderId="0" xfId="0" applyFont="1" applyFill="1" applyBorder="1" applyAlignment="1">
      <alignment vertical="center"/>
    </xf>
    <xf numFmtId="0" fontId="0" fillId="42" borderId="85" xfId="0" applyFont="1" applyFill="1" applyBorder="1" applyAlignment="1">
      <alignment vertical="center"/>
    </xf>
    <xf numFmtId="0" fontId="5" fillId="41" borderId="90" xfId="0" applyFont="1" applyFill="1" applyBorder="1" applyAlignment="1">
      <alignment vertical="center"/>
    </xf>
    <xf numFmtId="0" fontId="5" fillId="41" borderId="91" xfId="0" applyFont="1" applyFill="1" applyBorder="1" applyAlignment="1">
      <alignment vertical="center"/>
    </xf>
    <xf numFmtId="0" fontId="0" fillId="42" borderId="90" xfId="0" applyFont="1" applyFill="1" applyBorder="1" applyAlignment="1">
      <alignment vertical="center"/>
    </xf>
    <xf numFmtId="0" fontId="15" fillId="42" borderId="91" xfId="0" applyFont="1" applyFill="1" applyBorder="1" applyAlignment="1">
      <alignment vertical="center"/>
    </xf>
    <xf numFmtId="0" fontId="0" fillId="0" borderId="0" xfId="7" applyFont="1" applyAlignment="1">
      <alignment vertical="center"/>
    </xf>
    <xf numFmtId="0" fontId="5" fillId="0" borderId="0" xfId="0" applyFont="1" applyFill="1" applyBorder="1" applyAlignment="1">
      <alignment vertical="center"/>
    </xf>
    <xf numFmtId="0" fontId="15" fillId="0" borderId="0" xfId="0" applyFont="1" applyFill="1" applyBorder="1" applyAlignment="1">
      <alignment horizontal="center" vertical="center"/>
    </xf>
    <xf numFmtId="0" fontId="15" fillId="0" borderId="0" xfId="0" applyFont="1" applyFill="1" applyBorder="1" applyAlignment="1">
      <alignment vertical="center"/>
    </xf>
    <xf numFmtId="0" fontId="5" fillId="35" borderId="30" xfId="7" applyFont="1" applyFill="1" applyBorder="1" applyAlignment="1">
      <alignment vertical="center"/>
    </xf>
    <xf numFmtId="4" fontId="5" fillId="35" borderId="30" xfId="7" applyNumberFormat="1" applyFont="1" applyFill="1" applyBorder="1" applyAlignment="1">
      <alignment horizontal="center" vertical="center"/>
    </xf>
    <xf numFmtId="0" fontId="5" fillId="35" borderId="30" xfId="7" applyFont="1" applyFill="1" applyBorder="1" applyAlignment="1">
      <alignment horizontal="center" vertical="center"/>
    </xf>
    <xf numFmtId="0" fontId="5" fillId="35" borderId="30" xfId="7" applyFont="1" applyFill="1" applyBorder="1" applyAlignment="1">
      <alignment horizontal="center" vertical="center" wrapText="1"/>
    </xf>
    <xf numFmtId="165" fontId="5" fillId="35" borderId="30" xfId="7" applyNumberFormat="1" applyFont="1" applyFill="1" applyBorder="1" applyAlignment="1">
      <alignment horizontal="center" vertical="center"/>
    </xf>
    <xf numFmtId="0" fontId="13" fillId="14" borderId="20" xfId="7" applyFont="1" applyFill="1" applyBorder="1" applyAlignment="1">
      <alignment vertical="center"/>
    </xf>
    <xf numFmtId="4" fontId="13" fillId="14" borderId="20" xfId="7" applyNumberFormat="1" applyFont="1" applyFill="1" applyBorder="1" applyAlignment="1">
      <alignment vertical="center"/>
    </xf>
    <xf numFmtId="0" fontId="13" fillId="14" borderId="20" xfId="7" applyFont="1" applyFill="1" applyBorder="1" applyAlignment="1">
      <alignment horizontal="center" vertical="center"/>
    </xf>
    <xf numFmtId="0" fontId="13" fillId="14" borderId="20" xfId="7" applyFont="1" applyFill="1" applyBorder="1" applyAlignment="1">
      <alignment vertical="center" wrapText="1"/>
    </xf>
    <xf numFmtId="165" fontId="13" fillId="14" borderId="20" xfId="7" applyNumberFormat="1" applyFont="1" applyFill="1" applyBorder="1" applyAlignment="1">
      <alignment vertical="center"/>
    </xf>
    <xf numFmtId="0" fontId="0" fillId="17" borderId="0" xfId="7" applyFont="1" applyFill="1" applyBorder="1" applyAlignment="1">
      <alignment vertical="center"/>
    </xf>
    <xf numFmtId="4" fontId="0" fillId="17" borderId="0" xfId="7" applyNumberFormat="1" applyFont="1" applyFill="1" applyBorder="1" applyAlignment="1">
      <alignment vertical="center"/>
    </xf>
    <xf numFmtId="0" fontId="0" fillId="17" borderId="0" xfId="7" applyFont="1" applyFill="1" applyBorder="1" applyAlignment="1">
      <alignment vertical="center" wrapText="1"/>
    </xf>
    <xf numFmtId="165" fontId="0" fillId="17" borderId="0" xfId="7" applyNumberFormat="1" applyFont="1" applyFill="1" applyBorder="1" applyAlignment="1">
      <alignment vertical="center"/>
    </xf>
    <xf numFmtId="0" fontId="5" fillId="19" borderId="20" xfId="7" applyFont="1" applyFill="1" applyBorder="1" applyAlignment="1">
      <alignment vertical="center"/>
    </xf>
    <xf numFmtId="4" fontId="5" fillId="19" borderId="20" xfId="7" applyNumberFormat="1" applyFont="1" applyFill="1" applyBorder="1" applyAlignment="1">
      <alignment horizontal="center" vertical="center"/>
    </xf>
    <xf numFmtId="0" fontId="5" fillId="19" borderId="20" xfId="7" applyFont="1" applyFill="1" applyBorder="1" applyAlignment="1">
      <alignment horizontal="center" vertical="center"/>
    </xf>
    <xf numFmtId="0" fontId="5" fillId="19" borderId="20" xfId="7" applyFont="1" applyFill="1" applyBorder="1" applyAlignment="1">
      <alignment horizontal="center" vertical="center" wrapText="1"/>
    </xf>
    <xf numFmtId="165" fontId="5" fillId="19" borderId="20" xfId="7" applyNumberFormat="1" applyFont="1" applyFill="1" applyBorder="1" applyAlignment="1">
      <alignment horizontal="center" vertical="center"/>
    </xf>
    <xf numFmtId="0" fontId="16" fillId="0" borderId="20" xfId="3" applyFont="1" applyBorder="1" applyAlignment="1">
      <alignment vertical="center"/>
    </xf>
    <xf numFmtId="4" fontId="87" fillId="0" borderId="20" xfId="7" applyNumberFormat="1" applyFont="1" applyBorder="1" applyAlignment="1">
      <alignment vertical="center"/>
    </xf>
    <xf numFmtId="0" fontId="87" fillId="0" borderId="20" xfId="7" applyFont="1" applyBorder="1" applyAlignment="1">
      <alignment vertical="center"/>
    </xf>
    <xf numFmtId="0" fontId="87" fillId="0" borderId="20" xfId="7" applyFont="1" applyBorder="1" applyAlignment="1">
      <alignment horizontal="center" vertical="center"/>
    </xf>
    <xf numFmtId="0" fontId="87" fillId="0" borderId="20" xfId="7" applyFont="1" applyBorder="1" applyAlignment="1">
      <alignment vertical="center" wrapText="1"/>
    </xf>
    <xf numFmtId="165" fontId="87" fillId="0" borderId="20" xfId="7" applyNumberFormat="1" applyFont="1" applyBorder="1" applyAlignment="1">
      <alignment vertical="center"/>
    </xf>
    <xf numFmtId="0" fontId="51" fillId="8" borderId="20" xfId="7" applyFont="1" applyFill="1" applyBorder="1" applyAlignment="1">
      <alignment vertical="center"/>
    </xf>
    <xf numFmtId="4" fontId="51" fillId="8" borderId="20" xfId="7" applyNumberFormat="1" applyFont="1" applyFill="1" applyBorder="1" applyAlignment="1">
      <alignment vertical="center"/>
    </xf>
    <xf numFmtId="0" fontId="51" fillId="8" borderId="20" xfId="7" applyFont="1" applyFill="1" applyBorder="1" applyAlignment="1">
      <alignment horizontal="center" vertical="center"/>
    </xf>
    <xf numFmtId="0" fontId="51" fillId="8" borderId="20" xfId="7" applyFont="1" applyFill="1" applyBorder="1" applyAlignment="1">
      <alignment vertical="center" wrapText="1"/>
    </xf>
    <xf numFmtId="165" fontId="51" fillId="8" borderId="20" xfId="7" applyNumberFormat="1" applyFont="1" applyFill="1" applyBorder="1" applyAlignment="1">
      <alignment vertical="center"/>
    </xf>
    <xf numFmtId="0" fontId="5" fillId="25" borderId="20" xfId="7" applyFont="1" applyFill="1" applyBorder="1" applyAlignment="1">
      <alignment vertical="center"/>
    </xf>
    <xf numFmtId="4" fontId="5" fillId="25" borderId="20" xfId="7" applyNumberFormat="1" applyFont="1" applyFill="1" applyBorder="1" applyAlignment="1">
      <alignment vertical="center"/>
    </xf>
    <xf numFmtId="0" fontId="5" fillId="25" borderId="20" xfId="7" applyFont="1" applyFill="1" applyBorder="1" applyAlignment="1">
      <alignment horizontal="center" vertical="center"/>
    </xf>
    <xf numFmtId="0" fontId="5" fillId="25" borderId="20" xfId="7" applyFont="1" applyFill="1" applyBorder="1" applyAlignment="1">
      <alignment vertical="center" wrapText="1"/>
    </xf>
    <xf numFmtId="165" fontId="5" fillId="25" borderId="20" xfId="7" applyNumberFormat="1" applyFont="1" applyFill="1" applyBorder="1" applyAlignment="1">
      <alignment vertical="center"/>
    </xf>
    <xf numFmtId="0" fontId="51" fillId="7" borderId="20" xfId="7" applyFont="1" applyFill="1" applyBorder="1" applyAlignment="1">
      <alignment vertical="center"/>
    </xf>
    <xf numFmtId="4" fontId="51" fillId="7" borderId="20" xfId="7" applyNumberFormat="1" applyFont="1" applyFill="1" applyBorder="1" applyAlignment="1">
      <alignment vertical="center"/>
    </xf>
    <xf numFmtId="0" fontId="51" fillId="7" borderId="20" xfId="7" applyFont="1" applyFill="1" applyBorder="1" applyAlignment="1">
      <alignment horizontal="center" vertical="center"/>
    </xf>
    <xf numFmtId="0" fontId="51" fillId="7" borderId="20" xfId="7" applyFont="1" applyFill="1" applyBorder="1" applyAlignment="1">
      <alignment vertical="center" wrapText="1"/>
    </xf>
    <xf numFmtId="165" fontId="51" fillId="7" borderId="20" xfId="7" applyNumberFormat="1" applyFont="1" applyFill="1" applyBorder="1" applyAlignment="1">
      <alignment vertical="center"/>
    </xf>
    <xf numFmtId="0" fontId="51" fillId="38" borderId="20" xfId="7" applyFont="1" applyFill="1" applyBorder="1" applyAlignment="1">
      <alignment vertical="center"/>
    </xf>
    <xf numFmtId="4" fontId="51" fillId="38" borderId="20" xfId="7" applyNumberFormat="1" applyFont="1" applyFill="1" applyBorder="1" applyAlignment="1">
      <alignment vertical="center"/>
    </xf>
    <xf numFmtId="0" fontId="51" fillId="38" borderId="20" xfId="7" applyFont="1" applyFill="1" applyBorder="1" applyAlignment="1">
      <alignment horizontal="center" vertical="center"/>
    </xf>
    <xf numFmtId="0" fontId="51" fillId="38" borderId="20" xfId="7" applyFont="1" applyFill="1" applyBorder="1" applyAlignment="1">
      <alignment vertical="center" wrapText="1"/>
    </xf>
    <xf numFmtId="165" fontId="51" fillId="38" borderId="20" xfId="7" applyNumberFormat="1" applyFont="1" applyFill="1" applyBorder="1" applyAlignment="1">
      <alignment vertical="center"/>
    </xf>
    <xf numFmtId="0" fontId="5" fillId="30" borderId="20" xfId="7" applyFont="1" applyFill="1" applyBorder="1" applyAlignment="1">
      <alignment vertical="center"/>
    </xf>
    <xf numFmtId="4" fontId="5" fillId="30" borderId="20" xfId="7" applyNumberFormat="1" applyFont="1" applyFill="1" applyBorder="1" applyAlignment="1">
      <alignment vertical="center"/>
    </xf>
    <xf numFmtId="0" fontId="5" fillId="30" borderId="20" xfId="7" applyFont="1" applyFill="1" applyBorder="1" applyAlignment="1">
      <alignment horizontal="center" vertical="center"/>
    </xf>
    <xf numFmtId="0" fontId="5" fillId="30" borderId="20" xfId="7" applyFont="1" applyFill="1" applyBorder="1" applyAlignment="1">
      <alignment vertical="center" wrapText="1"/>
    </xf>
    <xf numFmtId="165" fontId="5" fillId="30" borderId="20" xfId="7" applyNumberFormat="1" applyFont="1" applyFill="1" applyBorder="1" applyAlignment="1">
      <alignment vertical="center"/>
    </xf>
    <xf numFmtId="0" fontId="5" fillId="40" borderId="20" xfId="7" applyFont="1" applyFill="1" applyBorder="1" applyAlignment="1">
      <alignment vertical="center"/>
    </xf>
    <xf numFmtId="4" fontId="5" fillId="40" borderId="20" xfId="7" applyNumberFormat="1" applyFont="1" applyFill="1" applyBorder="1" applyAlignment="1">
      <alignment vertical="center"/>
    </xf>
    <xf numFmtId="0" fontId="5" fillId="40" borderId="20" xfId="7" applyFont="1" applyFill="1" applyBorder="1" applyAlignment="1">
      <alignment horizontal="center" vertical="center"/>
    </xf>
    <xf numFmtId="0" fontId="5" fillId="40" borderId="20" xfId="7" applyFont="1" applyFill="1" applyBorder="1" applyAlignment="1">
      <alignment vertical="center" wrapText="1"/>
    </xf>
    <xf numFmtId="165" fontId="5" fillId="40" borderId="20" xfId="7" applyNumberFormat="1" applyFont="1" applyFill="1" applyBorder="1" applyAlignment="1">
      <alignment vertical="center"/>
    </xf>
    <xf numFmtId="0" fontId="5" fillId="36" borderId="20" xfId="7" applyFont="1" applyFill="1" applyBorder="1" applyAlignment="1">
      <alignment vertical="center"/>
    </xf>
    <xf numFmtId="4" fontId="5" fillId="36" borderId="20" xfId="7" applyNumberFormat="1" applyFont="1" applyFill="1" applyBorder="1" applyAlignment="1">
      <alignment vertical="center"/>
    </xf>
    <xf numFmtId="0" fontId="5" fillId="36" borderId="20" xfId="7" applyFont="1" applyFill="1" applyBorder="1" applyAlignment="1">
      <alignment horizontal="center" vertical="center"/>
    </xf>
    <xf numFmtId="0" fontId="5" fillId="36" borderId="20" xfId="7" applyFont="1" applyFill="1" applyBorder="1" applyAlignment="1">
      <alignment vertical="center" wrapText="1"/>
    </xf>
    <xf numFmtId="165" fontId="5" fillId="36" borderId="20" xfId="7" applyNumberFormat="1" applyFont="1" applyFill="1" applyBorder="1" applyAlignment="1">
      <alignment vertical="center"/>
    </xf>
    <xf numFmtId="0" fontId="51" fillId="39" borderId="20" xfId="7" applyFont="1" applyFill="1" applyBorder="1" applyAlignment="1">
      <alignment vertical="center"/>
    </xf>
    <xf numFmtId="4" fontId="51" fillId="39" borderId="20" xfId="7" applyNumberFormat="1" applyFont="1" applyFill="1" applyBorder="1" applyAlignment="1">
      <alignment vertical="center"/>
    </xf>
    <xf numFmtId="0" fontId="51" fillId="39" borderId="20" xfId="7" applyFont="1" applyFill="1" applyBorder="1" applyAlignment="1">
      <alignment horizontal="center" vertical="center"/>
    </xf>
    <xf numFmtId="0" fontId="51" fillId="39" borderId="20" xfId="7" applyFont="1" applyFill="1" applyBorder="1" applyAlignment="1">
      <alignment vertical="center" wrapText="1"/>
    </xf>
    <xf numFmtId="165" fontId="51" fillId="39" borderId="20" xfId="7" applyNumberFormat="1" applyFont="1" applyFill="1" applyBorder="1" applyAlignment="1">
      <alignment vertical="center"/>
    </xf>
    <xf numFmtId="0" fontId="7" fillId="0" borderId="134" xfId="0" applyFont="1" applyBorder="1" applyAlignment="1">
      <alignment horizontal="left" vertical="center"/>
    </xf>
    <xf numFmtId="0" fontId="23" fillId="28" borderId="0" xfId="0" applyFont="1" applyFill="1" applyBorder="1" applyAlignment="1">
      <alignment horizontal="center" vertical="center"/>
    </xf>
    <xf numFmtId="0" fontId="7" fillId="0" borderId="0" xfId="0" applyFont="1" applyFill="1" applyBorder="1" applyAlignment="1">
      <alignment horizontal="left" vertical="top"/>
    </xf>
    <xf numFmtId="0" fontId="23" fillId="29" borderId="0" xfId="0" applyFont="1" applyFill="1" applyAlignment="1">
      <alignment horizontal="center" vertical="center"/>
    </xf>
    <xf numFmtId="14" fontId="23" fillId="19" borderId="0" xfId="0" applyNumberFormat="1" applyFont="1" applyFill="1" applyAlignment="1">
      <alignment horizontal="center" vertical="center"/>
    </xf>
    <xf numFmtId="0" fontId="23" fillId="19" borderId="0" xfId="0" applyFont="1" applyFill="1" applyAlignment="1">
      <alignment horizontal="center" vertical="center"/>
    </xf>
    <xf numFmtId="0" fontId="23" fillId="19" borderId="27" xfId="0" applyFont="1" applyFill="1" applyBorder="1" applyAlignment="1">
      <alignment horizontal="center" vertical="center"/>
    </xf>
    <xf numFmtId="0" fontId="7" fillId="0" borderId="72" xfId="0" applyFont="1" applyFill="1" applyBorder="1" applyAlignment="1">
      <alignment horizontal="left" vertical="center"/>
    </xf>
    <xf numFmtId="0" fontId="7" fillId="0" borderId="80" xfId="0" applyFont="1" applyFill="1" applyBorder="1" applyAlignment="1">
      <alignment horizontal="left" vertical="center"/>
    </xf>
    <xf numFmtId="43" fontId="7" fillId="0" borderId="72" xfId="1" applyFont="1" applyFill="1" applyBorder="1" applyAlignment="1">
      <alignment horizontal="center" vertical="center"/>
    </xf>
    <xf numFmtId="43" fontId="7" fillId="0" borderId="80" xfId="1" applyFont="1" applyFill="1" applyBorder="1" applyAlignment="1">
      <alignment horizontal="center" vertical="center"/>
    </xf>
    <xf numFmtId="0" fontId="7" fillId="23" borderId="0" xfId="0" applyFont="1" applyFill="1" applyBorder="1" applyAlignment="1">
      <alignment horizontal="center" vertical="center"/>
    </xf>
    <xf numFmtId="0" fontId="7" fillId="0" borderId="20" xfId="0" applyFont="1" applyFill="1" applyBorder="1" applyAlignment="1">
      <alignment horizontal="left" vertical="center"/>
    </xf>
    <xf numFmtId="0" fontId="23" fillId="26" borderId="0" xfId="0" applyFont="1" applyFill="1" applyAlignment="1">
      <alignment horizontal="center" vertical="center"/>
    </xf>
    <xf numFmtId="0" fontId="7" fillId="19" borderId="0" xfId="0" applyFont="1" applyFill="1" applyAlignment="1">
      <alignment horizontal="center" vertical="center"/>
    </xf>
    <xf numFmtId="0" fontId="12" fillId="6" borderId="0" xfId="0" applyFont="1" applyFill="1" applyAlignment="1">
      <alignment horizontal="center" vertical="center"/>
    </xf>
    <xf numFmtId="0" fontId="11" fillId="8" borderId="0" xfId="0" applyFont="1" applyFill="1" applyAlignment="1">
      <alignment horizontal="center" vertical="center"/>
    </xf>
    <xf numFmtId="0" fontId="23" fillId="27" borderId="0" xfId="0" applyFont="1" applyFill="1" applyAlignment="1">
      <alignment horizontal="center" vertical="center"/>
    </xf>
    <xf numFmtId="0" fontId="23" fillId="7" borderId="0" xfId="0" applyFont="1" applyFill="1" applyAlignment="1">
      <alignment horizontal="center" vertical="center"/>
    </xf>
    <xf numFmtId="0" fontId="23" fillId="25" borderId="0" xfId="0" applyFont="1" applyFill="1" applyAlignment="1">
      <alignment horizontal="center" vertical="center"/>
    </xf>
    <xf numFmtId="0" fontId="0" fillId="2" borderId="34" xfId="0" applyFill="1" applyBorder="1" applyAlignment="1">
      <alignment horizontal="center" vertical="center"/>
    </xf>
    <xf numFmtId="0" fontId="0" fillId="2" borderId="0" xfId="0" applyFill="1" applyAlignment="1">
      <alignment horizontal="center" vertical="center"/>
    </xf>
    <xf numFmtId="0" fontId="0" fillId="2" borderId="35" xfId="0" applyFill="1" applyBorder="1" applyAlignment="1">
      <alignment horizontal="center" vertical="center"/>
    </xf>
    <xf numFmtId="0" fontId="0" fillId="2" borderId="27" xfId="0" applyFill="1" applyBorder="1" applyAlignment="1">
      <alignment horizontal="center" vertical="center"/>
    </xf>
    <xf numFmtId="0" fontId="22" fillId="2" borderId="0" xfId="0" applyFont="1" applyFill="1" applyAlignment="1">
      <alignment horizontal="center" vertical="center"/>
    </xf>
    <xf numFmtId="0" fontId="22" fillId="2" borderId="36" xfId="0" applyFont="1" applyFill="1" applyBorder="1" applyAlignment="1">
      <alignment horizontal="center" vertical="center"/>
    </xf>
    <xf numFmtId="0" fontId="7" fillId="16" borderId="28" xfId="0" applyFont="1" applyFill="1" applyBorder="1" applyAlignment="1">
      <alignment horizontal="center" vertical="center" wrapText="1"/>
    </xf>
    <xf numFmtId="0" fontId="7" fillId="16" borderId="20" xfId="0" applyFont="1" applyFill="1" applyBorder="1" applyAlignment="1">
      <alignment horizontal="center" vertical="center" wrapText="1"/>
    </xf>
    <xf numFmtId="0" fontId="6" fillId="19" borderId="0" xfId="0" applyFont="1" applyFill="1" applyBorder="1" applyAlignment="1">
      <alignment horizontal="center" vertical="center"/>
    </xf>
    <xf numFmtId="0" fontId="6" fillId="8" borderId="25" xfId="0" applyFont="1" applyFill="1" applyBorder="1" applyAlignment="1">
      <alignment horizontal="center" vertical="center"/>
    </xf>
    <xf numFmtId="0" fontId="6" fillId="8" borderId="0" xfId="0" applyFont="1" applyFill="1" applyAlignment="1">
      <alignment horizontal="center" vertical="center"/>
    </xf>
    <xf numFmtId="0" fontId="25" fillId="5" borderId="94" xfId="0" applyFont="1" applyFill="1" applyBorder="1" applyAlignment="1">
      <alignment horizontal="center" vertical="center"/>
    </xf>
    <xf numFmtId="0" fontId="25" fillId="5" borderId="87" xfId="0" applyFont="1" applyFill="1" applyBorder="1" applyAlignment="1">
      <alignment horizontal="center" vertical="center"/>
    </xf>
    <xf numFmtId="0" fontId="60" fillId="0" borderId="86" xfId="0" applyFont="1" applyBorder="1" applyAlignment="1">
      <alignment horizontal="center" vertical="center"/>
    </xf>
    <xf numFmtId="0" fontId="68" fillId="0" borderId="86" xfId="0" applyFont="1" applyBorder="1" applyAlignment="1">
      <alignment horizontal="center" vertical="center"/>
    </xf>
    <xf numFmtId="0" fontId="68" fillId="0" borderId="91" xfId="0" applyFont="1" applyBorder="1" applyAlignment="1">
      <alignment horizontal="center" vertical="center"/>
    </xf>
    <xf numFmtId="0" fontId="58" fillId="8" borderId="91" xfId="0" applyFont="1" applyFill="1" applyBorder="1" applyAlignment="1">
      <alignment horizontal="center" vertical="center"/>
    </xf>
    <xf numFmtId="0" fontId="58" fillId="0" borderId="91" xfId="0" applyFont="1" applyBorder="1" applyAlignment="1">
      <alignment horizontal="center" vertical="center"/>
    </xf>
    <xf numFmtId="0" fontId="58" fillId="0" borderId="92" xfId="0" applyFont="1" applyBorder="1" applyAlignment="1">
      <alignment horizontal="center" vertical="center"/>
    </xf>
    <xf numFmtId="0" fontId="61" fillId="50" borderId="86" xfId="0" applyFont="1" applyFill="1" applyBorder="1" applyAlignment="1">
      <alignment horizontal="center" vertical="center"/>
    </xf>
    <xf numFmtId="0" fontId="61" fillId="50" borderId="87" xfId="0" applyFont="1" applyFill="1" applyBorder="1" applyAlignment="1">
      <alignment horizontal="center" vertical="center"/>
    </xf>
    <xf numFmtId="0" fontId="61" fillId="50" borderId="86" xfId="0" applyFont="1" applyFill="1" applyBorder="1" applyAlignment="1">
      <alignment horizontal="center" vertical="center" wrapText="1"/>
    </xf>
    <xf numFmtId="0" fontId="25" fillId="47" borderId="86" xfId="0" applyFont="1" applyFill="1" applyBorder="1" applyAlignment="1">
      <alignment horizontal="center" vertical="center"/>
    </xf>
    <xf numFmtId="0" fontId="25" fillId="47" borderId="87" xfId="0" applyFont="1" applyFill="1" applyBorder="1" applyAlignment="1">
      <alignment horizontal="center" vertical="center"/>
    </xf>
    <xf numFmtId="0" fontId="58" fillId="2" borderId="0" xfId="0" applyFont="1" applyFill="1" applyBorder="1" applyAlignment="1">
      <alignment horizontal="center" vertical="center"/>
    </xf>
    <xf numFmtId="0" fontId="58" fillId="2" borderId="107" xfId="0" applyFont="1" applyFill="1" applyBorder="1" applyAlignment="1">
      <alignment horizontal="center" vertical="center"/>
    </xf>
    <xf numFmtId="0" fontId="62" fillId="2" borderId="115" xfId="0" applyFont="1" applyFill="1" applyBorder="1" applyAlignment="1">
      <alignment horizontal="center" vertical="center"/>
    </xf>
    <xf numFmtId="0" fontId="62" fillId="2" borderId="116" xfId="0" applyFont="1" applyFill="1" applyBorder="1" applyAlignment="1">
      <alignment horizontal="center" vertical="center"/>
    </xf>
    <xf numFmtId="0" fontId="62" fillId="2" borderId="114" xfId="0" applyFont="1" applyFill="1" applyBorder="1" applyAlignment="1">
      <alignment horizontal="center" vertical="center"/>
    </xf>
    <xf numFmtId="0" fontId="58" fillId="2" borderId="117" xfId="0" applyFont="1" applyFill="1" applyBorder="1" applyAlignment="1">
      <alignment horizontal="left" vertical="top"/>
    </xf>
    <xf numFmtId="0" fontId="58" fillId="2" borderId="113" xfId="0" applyFont="1" applyFill="1" applyBorder="1" applyAlignment="1">
      <alignment horizontal="left" vertical="top"/>
    </xf>
    <xf numFmtId="0" fontId="58" fillId="2" borderId="108" xfId="0" applyFont="1" applyFill="1" applyBorder="1" applyAlignment="1">
      <alignment horizontal="left" vertical="top"/>
    </xf>
    <xf numFmtId="0" fontId="58" fillId="2" borderId="118" xfId="0" applyFont="1" applyFill="1" applyBorder="1" applyAlignment="1">
      <alignment horizontal="left" vertical="top"/>
    </xf>
    <xf numFmtId="0" fontId="58" fillId="2" borderId="0" xfId="0" applyFont="1" applyFill="1" applyBorder="1" applyAlignment="1">
      <alignment horizontal="left" vertical="top"/>
    </xf>
    <xf numFmtId="0" fontId="58" fillId="2" borderId="110" xfId="0" applyFont="1" applyFill="1" applyBorder="1" applyAlignment="1">
      <alignment horizontal="left" vertical="top"/>
    </xf>
    <xf numFmtId="0" fontId="58" fillId="2" borderId="119" xfId="0" applyFont="1" applyFill="1" applyBorder="1" applyAlignment="1">
      <alignment horizontal="left" vertical="top"/>
    </xf>
    <xf numFmtId="0" fontId="58" fillId="2" borderId="107" xfId="0" applyFont="1" applyFill="1" applyBorder="1" applyAlignment="1">
      <alignment horizontal="left" vertical="top"/>
    </xf>
    <xf numFmtId="0" fontId="58" fillId="2" borderId="111" xfId="0" applyFont="1" applyFill="1" applyBorder="1" applyAlignment="1">
      <alignment horizontal="left" vertical="top"/>
    </xf>
    <xf numFmtId="0" fontId="60" fillId="2" borderId="0" xfId="0" applyFont="1" applyFill="1" applyBorder="1" applyAlignment="1">
      <alignment horizontal="center" vertical="center"/>
    </xf>
    <xf numFmtId="0" fontId="60" fillId="2" borderId="89" xfId="0" applyFont="1" applyFill="1" applyBorder="1" applyAlignment="1">
      <alignment horizontal="center" vertical="center"/>
    </xf>
    <xf numFmtId="0" fontId="62" fillId="2" borderId="86" xfId="0" applyFont="1" applyFill="1" applyBorder="1" applyAlignment="1">
      <alignment horizontal="center" vertical="center"/>
    </xf>
    <xf numFmtId="0" fontId="58" fillId="2" borderId="110" xfId="0" applyFont="1" applyFill="1" applyBorder="1" applyAlignment="1">
      <alignment horizontal="center" vertical="center"/>
    </xf>
    <xf numFmtId="0" fontId="58" fillId="2" borderId="111" xfId="0" applyFont="1" applyFill="1" applyBorder="1" applyAlignment="1">
      <alignment horizontal="center" vertical="center"/>
    </xf>
    <xf numFmtId="0" fontId="62" fillId="2" borderId="113" xfId="0" applyFont="1" applyFill="1" applyBorder="1" applyAlignment="1">
      <alignment horizontal="center" vertical="center"/>
    </xf>
    <xf numFmtId="0" fontId="67" fillId="25" borderId="102" xfId="0" applyFont="1" applyFill="1" applyBorder="1" applyAlignment="1">
      <alignment horizontal="center" vertical="center"/>
    </xf>
    <xf numFmtId="0" fontId="67" fillId="8" borderId="102" xfId="0" applyFont="1" applyFill="1" applyBorder="1" applyAlignment="1">
      <alignment horizontal="center" vertical="center"/>
    </xf>
    <xf numFmtId="0" fontId="67" fillId="19" borderId="102" xfId="0" applyFont="1" applyFill="1" applyBorder="1" applyAlignment="1">
      <alignment horizontal="center" vertical="center"/>
    </xf>
    <xf numFmtId="0" fontId="60" fillId="0" borderId="105" xfId="0" applyFont="1" applyBorder="1" applyAlignment="1">
      <alignment horizontal="center" vertical="center"/>
    </xf>
    <xf numFmtId="0" fontId="66" fillId="46" borderId="97" xfId="0" applyFont="1" applyFill="1" applyBorder="1" applyAlignment="1">
      <alignment horizontal="center" vertical="center"/>
    </xf>
    <xf numFmtId="0" fontId="66" fillId="46" borderId="98" xfId="0" applyFont="1" applyFill="1" applyBorder="1" applyAlignment="1">
      <alignment horizontal="center" vertical="center"/>
    </xf>
    <xf numFmtId="0" fontId="60" fillId="37" borderId="105" xfId="0" applyFont="1" applyFill="1" applyBorder="1" applyAlignment="1">
      <alignment horizontal="center" vertical="center"/>
    </xf>
    <xf numFmtId="0" fontId="60" fillId="37" borderId="106" xfId="0" applyFont="1" applyFill="1" applyBorder="1" applyAlignment="1">
      <alignment horizontal="center" vertical="center"/>
    </xf>
    <xf numFmtId="0" fontId="58" fillId="0" borderId="101" xfId="0" applyFont="1" applyBorder="1" applyAlignment="1">
      <alignment horizontal="center" vertical="center"/>
    </xf>
    <xf numFmtId="0" fontId="58" fillId="0" borderId="103" xfId="0" applyFont="1" applyBorder="1" applyAlignment="1">
      <alignment horizontal="center" vertical="center"/>
    </xf>
    <xf numFmtId="0" fontId="67" fillId="49" borderId="102" xfId="0" applyFont="1" applyFill="1" applyBorder="1" applyAlignment="1">
      <alignment horizontal="center" vertical="center"/>
    </xf>
    <xf numFmtId="0" fontId="5" fillId="20" borderId="104" xfId="0" applyFont="1" applyFill="1" applyBorder="1" applyAlignment="1">
      <alignment horizontal="center" vertical="center"/>
    </xf>
    <xf numFmtId="0" fontId="5" fillId="20" borderId="99" xfId="0" applyFont="1" applyFill="1" applyBorder="1" applyAlignment="1">
      <alignment horizontal="center" vertical="center"/>
    </xf>
    <xf numFmtId="164" fontId="5" fillId="20" borderId="0" xfId="0" applyNumberFormat="1" applyFont="1" applyFill="1" applyBorder="1" applyAlignment="1">
      <alignment horizontal="center" vertical="center"/>
    </xf>
    <xf numFmtId="164" fontId="5" fillId="20" borderId="18" xfId="0" applyNumberFormat="1" applyFont="1" applyFill="1" applyBorder="1" applyAlignment="1">
      <alignment horizontal="center" vertical="center"/>
    </xf>
    <xf numFmtId="0" fontId="5" fillId="20" borderId="0" xfId="0" applyFont="1" applyFill="1" applyBorder="1" applyAlignment="1">
      <alignment horizontal="center" vertical="center"/>
    </xf>
    <xf numFmtId="164" fontId="5" fillId="20" borderId="0" xfId="1" applyNumberFormat="1" applyFont="1" applyFill="1" applyBorder="1" applyAlignment="1">
      <alignment horizontal="center" vertical="center" wrapText="1"/>
    </xf>
    <xf numFmtId="0" fontId="13" fillId="19" borderId="0" xfId="0" applyFont="1" applyFill="1" applyBorder="1" applyAlignment="1">
      <alignment horizontal="center" vertical="center"/>
    </xf>
    <xf numFmtId="0" fontId="11" fillId="0" borderId="72" xfId="0" applyFont="1" applyBorder="1" applyAlignment="1">
      <alignment horizontal="center" vertical="center"/>
    </xf>
    <xf numFmtId="0" fontId="11" fillId="0" borderId="28" xfId="0" applyFont="1" applyBorder="1" applyAlignment="1">
      <alignment horizontal="center" vertical="center"/>
    </xf>
    <xf numFmtId="0" fontId="11" fillId="18" borderId="80" xfId="0" applyFont="1" applyFill="1" applyBorder="1" applyAlignment="1">
      <alignment horizontal="center" vertical="center"/>
    </xf>
    <xf numFmtId="0" fontId="11" fillId="18" borderId="28" xfId="0" applyFont="1" applyFill="1" applyBorder="1" applyAlignment="1">
      <alignment horizontal="center" vertical="center"/>
    </xf>
    <xf numFmtId="0" fontId="11" fillId="18" borderId="131" xfId="0" applyFont="1" applyFill="1" applyBorder="1" applyAlignment="1">
      <alignment horizontal="center" vertical="center"/>
    </xf>
    <xf numFmtId="0" fontId="6" fillId="0" borderId="0" xfId="0" applyFont="1" applyBorder="1" applyAlignment="1">
      <alignment horizontal="right"/>
    </xf>
    <xf numFmtId="0" fontId="81" fillId="0" borderId="0" xfId="0" applyFont="1" applyFill="1" applyBorder="1" applyAlignment="1">
      <alignment horizontal="left" vertical="center"/>
    </xf>
    <xf numFmtId="0" fontId="11" fillId="18" borderId="72" xfId="0" applyFont="1" applyFill="1" applyBorder="1" applyAlignment="1">
      <alignment horizontal="center" vertical="center"/>
    </xf>
    <xf numFmtId="0" fontId="11" fillId="4" borderId="80" xfId="0" applyFont="1" applyFill="1" applyBorder="1" applyAlignment="1">
      <alignment horizontal="center" vertical="center"/>
    </xf>
    <xf numFmtId="0" fontId="11" fillId="4" borderId="28" xfId="0" applyFont="1" applyFill="1" applyBorder="1" applyAlignment="1">
      <alignment horizontal="center" vertical="center"/>
    </xf>
    <xf numFmtId="0" fontId="28" fillId="0" borderId="29" xfId="0" applyFont="1" applyBorder="1" applyAlignment="1">
      <alignment horizontal="center" vertical="center"/>
    </xf>
    <xf numFmtId="0" fontId="28" fillId="0" borderId="30" xfId="0" applyFont="1" applyBorder="1" applyAlignment="1">
      <alignment horizontal="center" vertical="center"/>
    </xf>
    <xf numFmtId="0" fontId="28" fillId="0" borderId="79" xfId="0" applyFont="1" applyBorder="1" applyAlignment="1">
      <alignment horizontal="center" vertical="center"/>
    </xf>
    <xf numFmtId="0" fontId="5" fillId="42" borderId="86" xfId="0" applyFont="1" applyFill="1" applyBorder="1" applyAlignment="1">
      <alignment horizontal="center" vertical="center"/>
    </xf>
    <xf numFmtId="0" fontId="5" fillId="42" borderId="87" xfId="0" applyFont="1" applyFill="1" applyBorder="1" applyAlignment="1">
      <alignment horizontal="center" vertical="center"/>
    </xf>
    <xf numFmtId="0" fontId="15" fillId="42" borderId="91" xfId="0" applyFont="1" applyFill="1" applyBorder="1" applyAlignment="1">
      <alignment horizontal="center" vertical="center"/>
    </xf>
    <xf numFmtId="0" fontId="15" fillId="42" borderId="92" xfId="0" applyFont="1" applyFill="1" applyBorder="1" applyAlignment="1">
      <alignment horizontal="center" vertical="center"/>
    </xf>
    <xf numFmtId="0" fontId="25" fillId="43" borderId="86" xfId="0" applyFont="1" applyFill="1" applyBorder="1" applyAlignment="1">
      <alignment horizontal="center" vertical="center"/>
    </xf>
    <xf numFmtId="0" fontId="25" fillId="43" borderId="87" xfId="0" applyFont="1" applyFill="1" applyBorder="1" applyAlignment="1">
      <alignment horizontal="center" vertical="center"/>
    </xf>
    <xf numFmtId="0" fontId="15" fillId="42" borderId="0" xfId="0" applyFont="1" applyFill="1" applyBorder="1" applyAlignment="1">
      <alignment horizontal="center" vertical="center"/>
    </xf>
    <xf numFmtId="0" fontId="60" fillId="16" borderId="86" xfId="0" applyFont="1" applyFill="1" applyBorder="1" applyAlignment="1">
      <alignment horizontal="center" vertical="center"/>
    </xf>
    <xf numFmtId="0" fontId="60" fillId="16" borderId="87" xfId="0" applyFont="1" applyFill="1" applyBorder="1" applyAlignment="1">
      <alignment horizontal="center" vertical="center"/>
    </xf>
    <xf numFmtId="0" fontId="58" fillId="16" borderId="0" xfId="0" applyFont="1" applyFill="1" applyBorder="1" applyAlignment="1">
      <alignment horizontal="left" vertical="top"/>
    </xf>
    <xf numFmtId="0" fontId="58" fillId="16" borderId="89" xfId="0" applyFont="1" applyFill="1" applyBorder="1" applyAlignment="1">
      <alignment horizontal="left" vertical="top"/>
    </xf>
    <xf numFmtId="0" fontId="58" fillId="16" borderId="91" xfId="0" applyFont="1" applyFill="1" applyBorder="1" applyAlignment="1">
      <alignment horizontal="left" vertical="top"/>
    </xf>
    <xf numFmtId="0" fontId="58" fillId="16" borderId="92" xfId="0" applyFont="1" applyFill="1" applyBorder="1" applyAlignment="1">
      <alignment horizontal="left" vertical="top"/>
    </xf>
    <xf numFmtId="0" fontId="58" fillId="16" borderId="0" xfId="0" applyFont="1" applyFill="1" applyBorder="1" applyAlignment="1">
      <alignment horizontal="center" vertical="center"/>
    </xf>
    <xf numFmtId="0" fontId="58" fillId="16" borderId="91" xfId="0" applyFont="1" applyFill="1" applyBorder="1" applyAlignment="1">
      <alignment horizontal="center" vertical="center"/>
    </xf>
    <xf numFmtId="0" fontId="7" fillId="0" borderId="80" xfId="0" applyFont="1" applyBorder="1" applyAlignment="1">
      <alignment horizontal="center"/>
    </xf>
    <xf numFmtId="0" fontId="56" fillId="0" borderId="20" xfId="0" applyFont="1" applyBorder="1" applyAlignment="1">
      <alignment horizontal="left" vertical="center" wrapText="1"/>
    </xf>
    <xf numFmtId="0" fontId="7" fillId="0" borderId="72" xfId="0" applyFont="1" applyBorder="1" applyAlignment="1">
      <alignment horizontal="center" vertical="center" wrapText="1"/>
    </xf>
    <xf numFmtId="0" fontId="7" fillId="0" borderId="80" xfId="0" applyFont="1" applyBorder="1" applyAlignment="1">
      <alignment horizontal="center" vertical="center" wrapText="1"/>
    </xf>
    <xf numFmtId="0" fontId="7" fillId="0" borderId="28" xfId="0" applyFont="1" applyBorder="1" applyAlignment="1">
      <alignment horizontal="center" vertical="center" wrapText="1"/>
    </xf>
    <xf numFmtId="0" fontId="11" fillId="34" borderId="72" xfId="0" applyFont="1" applyFill="1" applyBorder="1" applyAlignment="1">
      <alignment horizontal="center" vertical="center" wrapText="1"/>
    </xf>
    <xf numFmtId="0" fontId="11" fillId="34" borderId="80" xfId="0" applyFont="1" applyFill="1" applyBorder="1" applyAlignment="1">
      <alignment horizontal="center" vertical="center" wrapText="1"/>
    </xf>
    <xf numFmtId="0" fontId="11" fillId="34" borderId="28" xfId="0" applyFont="1" applyFill="1" applyBorder="1" applyAlignment="1">
      <alignment horizontal="center" vertical="center" wrapText="1"/>
    </xf>
    <xf numFmtId="0" fontId="7" fillId="0" borderId="132" xfId="0" applyFont="1" applyBorder="1" applyAlignment="1">
      <alignment horizontal="center" vertical="center" wrapText="1"/>
    </xf>
    <xf numFmtId="0" fontId="11" fillId="34" borderId="20" xfId="0" applyFont="1" applyFill="1" applyBorder="1" applyAlignment="1">
      <alignment horizontal="center" vertical="center" wrapText="1"/>
    </xf>
    <xf numFmtId="0" fontId="56" fillId="0" borderId="132" xfId="0" applyFont="1" applyBorder="1" applyAlignment="1">
      <alignment horizontal="left" vertical="center" wrapText="1"/>
    </xf>
    <xf numFmtId="0" fontId="80" fillId="5" borderId="29" xfId="0" applyFont="1" applyFill="1" applyBorder="1" applyAlignment="1">
      <alignment horizontal="center" vertical="center" wrapText="1"/>
    </xf>
    <xf numFmtId="0" fontId="80" fillId="5" borderId="79" xfId="0" applyFont="1" applyFill="1" applyBorder="1" applyAlignment="1">
      <alignment horizontal="center" vertical="center" wrapText="1"/>
    </xf>
    <xf numFmtId="0" fontId="59" fillId="5" borderId="29" xfId="0" applyFont="1" applyFill="1" applyBorder="1" applyAlignment="1">
      <alignment horizontal="center" vertical="center"/>
    </xf>
    <xf numFmtId="0" fontId="59" fillId="5" borderId="79" xfId="0" applyFont="1" applyFill="1" applyBorder="1" applyAlignment="1">
      <alignment horizontal="center" vertical="center"/>
    </xf>
    <xf numFmtId="0" fontId="20" fillId="0" borderId="0" xfId="0" applyFont="1" applyAlignment="1">
      <alignment horizontal="center" vertical="center"/>
    </xf>
    <xf numFmtId="0" fontId="30" fillId="0" borderId="23" xfId="5" applyFont="1" applyBorder="1" applyAlignment="1">
      <alignment horizontal="center" vertical="center"/>
    </xf>
    <xf numFmtId="170" fontId="30" fillId="0" borderId="21" xfId="5" applyNumberFormat="1" applyFont="1" applyAlignment="1">
      <alignment horizontal="center" vertical="center"/>
    </xf>
    <xf numFmtId="0" fontId="36" fillId="0" borderId="27" xfId="0" applyFont="1" applyBorder="1" applyAlignment="1">
      <alignment horizontal="center" vertical="center"/>
    </xf>
    <xf numFmtId="0" fontId="37" fillId="0" borderId="0" xfId="0" applyFont="1" applyAlignment="1">
      <alignment horizontal="center" vertical="center" wrapText="1"/>
    </xf>
    <xf numFmtId="0" fontId="31" fillId="0" borderId="0" xfId="5" applyFont="1" applyBorder="1" applyAlignment="1">
      <alignment horizontal="center" vertical="center"/>
    </xf>
    <xf numFmtId="0" fontId="30" fillId="0" borderId="22" xfId="5" applyFont="1" applyBorder="1" applyAlignment="1">
      <alignment horizontal="center" vertical="center"/>
    </xf>
    <xf numFmtId="0" fontId="30" fillId="0" borderId="21" xfId="5" applyFont="1" applyAlignment="1">
      <alignment horizontal="left" vertical="center"/>
    </xf>
    <xf numFmtId="0" fontId="30" fillId="0" borderId="21" xfId="5" applyFont="1" applyAlignment="1">
      <alignment horizontal="center" vertical="center"/>
    </xf>
    <xf numFmtId="0" fontId="31" fillId="0" borderId="22" xfId="5" applyFont="1" applyBorder="1" applyAlignment="1">
      <alignment vertical="center"/>
    </xf>
    <xf numFmtId="0" fontId="54" fillId="0" borderId="80" xfId="0" applyFont="1" applyBorder="1" applyAlignment="1">
      <alignment horizontal="left" vertical="center" wrapText="1"/>
    </xf>
    <xf numFmtId="0" fontId="54" fillId="0" borderId="28" xfId="0" applyFont="1" applyBorder="1" applyAlignment="1">
      <alignment horizontal="left" vertical="center" wrapText="1"/>
    </xf>
    <xf numFmtId="0" fontId="54" fillId="0" borderId="0" xfId="0" applyFont="1" applyBorder="1" applyAlignment="1">
      <alignment horizontal="left" vertical="center" wrapText="1"/>
    </xf>
    <xf numFmtId="0" fontId="54" fillId="0" borderId="26" xfId="0" applyFont="1" applyBorder="1" applyAlignment="1">
      <alignment horizontal="left" vertical="center" wrapText="1"/>
    </xf>
    <xf numFmtId="0" fontId="54" fillId="4" borderId="72" xfId="0" applyFont="1" applyFill="1" applyBorder="1" applyAlignment="1">
      <alignment horizontal="center" vertical="center"/>
    </xf>
    <xf numFmtId="0" fontId="54" fillId="4" borderId="28" xfId="0" applyFont="1" applyFill="1" applyBorder="1" applyAlignment="1">
      <alignment horizontal="center" vertical="center"/>
    </xf>
    <xf numFmtId="0" fontId="54" fillId="4" borderId="29" xfId="0" applyFont="1" applyFill="1" applyBorder="1" applyAlignment="1">
      <alignment horizontal="center" vertical="center" wrapText="1"/>
    </xf>
    <xf numFmtId="0" fontId="54" fillId="4" borderId="79" xfId="0" applyFont="1" applyFill="1" applyBorder="1" applyAlignment="1">
      <alignment horizontal="center" vertical="center" wrapText="1"/>
    </xf>
    <xf numFmtId="0" fontId="54" fillId="4" borderId="73" xfId="0" applyFont="1" applyFill="1" applyBorder="1" applyAlignment="1">
      <alignment horizontal="center" vertical="center"/>
    </xf>
    <xf numFmtId="0" fontId="54" fillId="4" borderId="75" xfId="0" applyFont="1" applyFill="1" applyBorder="1" applyAlignment="1">
      <alignment horizontal="center" vertical="center"/>
    </xf>
    <xf numFmtId="0" fontId="54" fillId="4" borderId="77" xfId="0" applyFont="1" applyFill="1" applyBorder="1" applyAlignment="1">
      <alignment horizontal="center" vertical="center"/>
    </xf>
    <xf numFmtId="0" fontId="54" fillId="4" borderId="78" xfId="0" applyFont="1" applyFill="1" applyBorder="1" applyAlignment="1">
      <alignment horizontal="center" vertical="center"/>
    </xf>
    <xf numFmtId="0" fontId="55" fillId="0" borderId="73" xfId="0" applyFont="1" applyBorder="1" applyAlignment="1">
      <alignment horizontal="left" vertical="center" wrapText="1"/>
    </xf>
    <xf numFmtId="0" fontId="55" fillId="0" borderId="74" xfId="0" applyFont="1" applyBorder="1" applyAlignment="1">
      <alignment horizontal="left" vertical="center" wrapText="1"/>
    </xf>
    <xf numFmtId="0" fontId="55" fillId="0" borderId="75" xfId="0" applyFont="1" applyBorder="1" applyAlignment="1">
      <alignment horizontal="left" vertical="center" wrapText="1"/>
    </xf>
    <xf numFmtId="0" fontId="54" fillId="0" borderId="76" xfId="0" applyFont="1" applyBorder="1" applyAlignment="1">
      <alignment horizontal="left" vertical="top"/>
    </xf>
    <xf numFmtId="0" fontId="54" fillId="0" borderId="0" xfId="0" applyFont="1" applyBorder="1" applyAlignment="1">
      <alignment horizontal="left" vertical="top"/>
    </xf>
    <xf numFmtId="0" fontId="54" fillId="0" borderId="26" xfId="0" applyFont="1" applyBorder="1" applyAlignment="1">
      <alignment horizontal="left" vertical="top"/>
    </xf>
    <xf numFmtId="0" fontId="54" fillId="0" borderId="77" xfId="0" applyFont="1" applyBorder="1" applyAlignment="1">
      <alignment horizontal="left" vertical="top"/>
    </xf>
    <xf numFmtId="0" fontId="54" fillId="0" borderId="27" xfId="0" applyFont="1" applyBorder="1" applyAlignment="1">
      <alignment horizontal="left" vertical="top"/>
    </xf>
    <xf numFmtId="0" fontId="54" fillId="0" borderId="78" xfId="0" applyFont="1" applyBorder="1" applyAlignment="1">
      <alignment horizontal="left" vertical="top"/>
    </xf>
    <xf numFmtId="0" fontId="54" fillId="0" borderId="76" xfId="0" applyFont="1" applyBorder="1" applyAlignment="1">
      <alignment horizontal="left" vertical="center" wrapText="1"/>
    </xf>
    <xf numFmtId="0" fontId="53" fillId="0" borderId="73" xfId="0" applyFont="1" applyBorder="1" applyAlignment="1">
      <alignment horizontal="left" vertical="center" wrapText="1"/>
    </xf>
    <xf numFmtId="0" fontId="53" fillId="0" borderId="74" xfId="0" applyFont="1" applyBorder="1" applyAlignment="1">
      <alignment horizontal="left" vertical="center" wrapText="1"/>
    </xf>
    <xf numFmtId="0" fontId="53" fillId="0" borderId="75" xfId="0" applyFont="1" applyBorder="1" applyAlignment="1">
      <alignment horizontal="left" vertical="center" wrapText="1"/>
    </xf>
    <xf numFmtId="0" fontId="54" fillId="0" borderId="76" xfId="0" applyFont="1" applyBorder="1" applyAlignment="1">
      <alignment horizontal="left" vertical="top" wrapText="1"/>
    </xf>
    <xf numFmtId="0" fontId="54" fillId="0" borderId="0" xfId="0" applyFont="1" applyBorder="1" applyAlignment="1">
      <alignment horizontal="left" vertical="top" wrapText="1"/>
    </xf>
    <xf numFmtId="0" fontId="54" fillId="0" borderId="26" xfId="0" applyFont="1" applyBorder="1" applyAlignment="1">
      <alignment horizontal="left" vertical="top" wrapText="1"/>
    </xf>
    <xf numFmtId="0" fontId="54" fillId="0" borderId="77" xfId="0" applyFont="1" applyBorder="1" applyAlignment="1">
      <alignment horizontal="left" vertical="top" wrapText="1"/>
    </xf>
    <xf numFmtId="0" fontId="54" fillId="0" borderId="27" xfId="0" applyFont="1" applyBorder="1" applyAlignment="1">
      <alignment horizontal="left" vertical="top" wrapText="1"/>
    </xf>
    <xf numFmtId="0" fontId="54" fillId="0" borderId="78" xfId="0" applyFont="1" applyBorder="1" applyAlignment="1">
      <alignment horizontal="left" vertical="top" wrapText="1"/>
    </xf>
    <xf numFmtId="0" fontId="54" fillId="0" borderId="27" xfId="0" applyFont="1" applyBorder="1" applyAlignment="1">
      <alignment horizontal="left" vertical="center" wrapText="1"/>
    </xf>
    <xf numFmtId="0" fontId="54" fillId="0" borderId="78" xfId="0" applyFont="1" applyBorder="1" applyAlignment="1">
      <alignment horizontal="left" vertical="center" wrapText="1"/>
    </xf>
    <xf numFmtId="0" fontId="54" fillId="4" borderId="72" xfId="0" applyFont="1" applyFill="1" applyBorder="1" applyAlignment="1">
      <alignment horizontal="center" vertical="center" wrapText="1"/>
    </xf>
    <xf numFmtId="0" fontId="54" fillId="4" borderId="28" xfId="0" applyFont="1" applyFill="1" applyBorder="1" applyAlignment="1">
      <alignment horizontal="center" vertical="center" wrapText="1"/>
    </xf>
    <xf numFmtId="0" fontId="53" fillId="0" borderId="76" xfId="0" applyFont="1" applyBorder="1" applyAlignment="1">
      <alignment horizontal="left" vertical="top" wrapText="1"/>
    </xf>
    <xf numFmtId="0" fontId="53" fillId="0" borderId="0" xfId="0" applyFont="1" applyBorder="1" applyAlignment="1">
      <alignment horizontal="left" vertical="top" wrapText="1"/>
    </xf>
    <xf numFmtId="0" fontId="53" fillId="0" borderId="26" xfId="0" applyFont="1" applyBorder="1" applyAlignment="1">
      <alignment horizontal="left" vertical="top" wrapText="1"/>
    </xf>
    <xf numFmtId="0" fontId="54" fillId="0" borderId="20" xfId="0" applyFont="1" applyBorder="1" applyAlignment="1">
      <alignment horizontal="left" vertical="center" wrapText="1"/>
    </xf>
    <xf numFmtId="0" fontId="53" fillId="24" borderId="20" xfId="0" applyFont="1" applyFill="1" applyBorder="1" applyAlignment="1">
      <alignment horizontal="left" vertical="center" wrapText="1"/>
    </xf>
    <xf numFmtId="0" fontId="53" fillId="24" borderId="73" xfId="0" applyFont="1" applyFill="1" applyBorder="1" applyAlignment="1">
      <alignment horizontal="center" vertical="center" wrapText="1"/>
    </xf>
    <xf numFmtId="0" fontId="53" fillId="24" borderId="74" xfId="0" applyFont="1" applyFill="1" applyBorder="1" applyAlignment="1">
      <alignment horizontal="center" vertical="center" wrapText="1"/>
    </xf>
    <xf numFmtId="0" fontId="53" fillId="24" borderId="75" xfId="0" applyFont="1" applyFill="1" applyBorder="1" applyAlignment="1">
      <alignment horizontal="center" vertical="center" wrapText="1"/>
    </xf>
    <xf numFmtId="0" fontId="31" fillId="0" borderId="0" xfId="5" applyFont="1" applyBorder="1" applyAlignment="1">
      <alignment vertical="center"/>
    </xf>
    <xf numFmtId="0" fontId="30" fillId="0" borderId="21" xfId="5" applyFont="1" applyAlignment="1">
      <alignment vertical="center"/>
    </xf>
    <xf numFmtId="0" fontId="31" fillId="0" borderId="21" xfId="5" applyFont="1" applyAlignment="1">
      <alignment vertical="center"/>
    </xf>
    <xf numFmtId="0" fontId="38" fillId="0" borderId="0" xfId="0" applyFont="1" applyAlignment="1">
      <alignment vertical="center" wrapText="1"/>
    </xf>
    <xf numFmtId="0" fontId="38" fillId="4" borderId="0" xfId="0" applyFont="1" applyFill="1" applyAlignment="1">
      <alignment horizontal="center" vertical="center" wrapText="1"/>
    </xf>
    <xf numFmtId="0" fontId="39" fillId="0" borderId="0" xfId="0" applyFont="1" applyAlignment="1">
      <alignment vertical="center" wrapText="1"/>
    </xf>
    <xf numFmtId="0" fontId="34" fillId="0" borderId="0" xfId="0" applyFont="1" applyAlignment="1">
      <alignment horizontal="left" vertical="center" wrapText="1"/>
    </xf>
    <xf numFmtId="0" fontId="31" fillId="0" borderId="0" xfId="0" applyFont="1" applyAlignment="1">
      <alignment horizontal="left" vertical="center" wrapText="1"/>
    </xf>
    <xf numFmtId="0" fontId="31" fillId="0" borderId="23" xfId="0" applyFont="1" applyBorder="1" applyAlignment="1">
      <alignment horizontal="center" vertical="center" wrapText="1"/>
    </xf>
    <xf numFmtId="0" fontId="31" fillId="0" borderId="0" xfId="0" applyFont="1" applyAlignment="1">
      <alignment horizontal="center" vertical="center" wrapText="1"/>
    </xf>
    <xf numFmtId="10" fontId="43" fillId="5" borderId="0" xfId="0" applyNumberFormat="1" applyFont="1" applyFill="1" applyBorder="1" applyAlignment="1">
      <alignment horizontal="center" vertical="center" wrapText="1"/>
    </xf>
    <xf numFmtId="0" fontId="33" fillId="0" borderId="20" xfId="0" applyNumberFormat="1" applyFont="1" applyBorder="1" applyAlignment="1" applyProtection="1">
      <alignment horizontal="left" vertical="center"/>
      <protection locked="0"/>
    </xf>
    <xf numFmtId="165" fontId="33" fillId="0" borderId="20" xfId="0" applyNumberFormat="1" applyFont="1" applyBorder="1" applyAlignment="1" applyProtection="1">
      <alignment vertical="center"/>
      <protection locked="0"/>
    </xf>
    <xf numFmtId="0" fontId="31" fillId="0" borderId="0" xfId="0" applyFont="1" applyFill="1" applyBorder="1" applyAlignment="1" applyProtection="1">
      <alignment horizontal="left" vertical="center"/>
    </xf>
    <xf numFmtId="0" fontId="38" fillId="0" borderId="60" xfId="0" applyFont="1" applyFill="1" applyBorder="1" applyAlignment="1" applyProtection="1">
      <alignment horizontal="center" vertical="center"/>
    </xf>
    <xf numFmtId="0" fontId="38" fillId="0" borderId="61" xfId="0" applyFont="1" applyFill="1" applyBorder="1" applyAlignment="1" applyProtection="1">
      <alignment horizontal="center" vertical="center"/>
    </xf>
    <xf numFmtId="0" fontId="38" fillId="0" borderId="62" xfId="0" applyFont="1" applyFill="1" applyBorder="1" applyAlignment="1" applyProtection="1">
      <alignment horizontal="center" vertical="center"/>
    </xf>
    <xf numFmtId="0" fontId="31" fillId="0" borderId="63" xfId="0" applyFont="1" applyFill="1" applyBorder="1" applyAlignment="1" applyProtection="1">
      <alignment horizontal="center" vertical="center"/>
    </xf>
    <xf numFmtId="0" fontId="31" fillId="0" borderId="64" xfId="0" applyFont="1" applyFill="1" applyBorder="1" applyAlignment="1" applyProtection="1">
      <alignment horizontal="center" vertical="center"/>
    </xf>
    <xf numFmtId="0" fontId="31" fillId="0" borderId="70" xfId="0" applyFont="1" applyFill="1" applyBorder="1" applyAlignment="1" applyProtection="1">
      <alignment horizontal="center" vertical="center"/>
    </xf>
    <xf numFmtId="0" fontId="31" fillId="0" borderId="0" xfId="0" applyFont="1" applyFill="1" applyBorder="1" applyAlignment="1" applyProtection="1">
      <alignment horizontal="center" vertical="center"/>
    </xf>
    <xf numFmtId="0" fontId="31" fillId="0" borderId="67" xfId="0" applyFont="1" applyFill="1" applyBorder="1" applyAlignment="1" applyProtection="1">
      <alignment horizontal="center" vertical="center"/>
    </xf>
    <xf numFmtId="0" fontId="31" fillId="0" borderId="68" xfId="0" applyFont="1" applyFill="1" applyBorder="1" applyAlignment="1" applyProtection="1">
      <alignment horizontal="center" vertical="center"/>
    </xf>
    <xf numFmtId="0" fontId="31" fillId="0" borderId="65" xfId="0" applyFont="1" applyFill="1" applyBorder="1" applyAlignment="1" applyProtection="1">
      <alignment horizontal="left" vertical="center"/>
      <protection locked="0"/>
    </xf>
    <xf numFmtId="0" fontId="31" fillId="0" borderId="66" xfId="0" applyFont="1" applyFill="1" applyBorder="1" applyAlignment="1" applyProtection="1">
      <alignment horizontal="left" vertical="center"/>
      <protection locked="0"/>
    </xf>
    <xf numFmtId="0" fontId="31" fillId="0" borderId="0" xfId="0" applyFont="1" applyFill="1" applyBorder="1" applyAlignment="1" applyProtection="1">
      <alignment horizontal="right" vertical="center"/>
    </xf>
    <xf numFmtId="2" fontId="38" fillId="0" borderId="56" xfId="0" applyNumberFormat="1" applyFont="1" applyFill="1" applyBorder="1" applyAlignment="1" applyProtection="1">
      <alignment horizontal="center" vertical="center"/>
    </xf>
    <xf numFmtId="0" fontId="38" fillId="0" borderId="57" xfId="0" applyFont="1" applyFill="1" applyBorder="1" applyAlignment="1" applyProtection="1">
      <alignment horizontal="center" vertical="center"/>
    </xf>
    <xf numFmtId="0" fontId="38" fillId="0" borderId="37" xfId="0" applyFont="1" applyFill="1" applyBorder="1" applyAlignment="1" applyProtection="1">
      <alignment horizontal="left" vertical="center"/>
    </xf>
    <xf numFmtId="0" fontId="31" fillId="0" borderId="0" xfId="0" applyFont="1" applyFill="1" applyBorder="1" applyAlignment="1" applyProtection="1">
      <alignment vertical="center"/>
    </xf>
    <xf numFmtId="2" fontId="38" fillId="0" borderId="58" xfId="0" applyNumberFormat="1" applyFont="1" applyFill="1" applyBorder="1" applyAlignment="1" applyProtection="1">
      <alignment horizontal="center" vertical="center"/>
    </xf>
    <xf numFmtId="2" fontId="38" fillId="0" borderId="59" xfId="0" applyNumberFormat="1" applyFont="1" applyFill="1" applyBorder="1" applyAlignment="1" applyProtection="1">
      <alignment horizontal="center" vertical="center"/>
    </xf>
    <xf numFmtId="2" fontId="38" fillId="0" borderId="48" xfId="0" applyNumberFormat="1" applyFont="1" applyFill="1" applyBorder="1" applyAlignment="1" applyProtection="1">
      <alignment horizontal="center" vertical="center"/>
    </xf>
    <xf numFmtId="2" fontId="38" fillId="0" borderId="49" xfId="0" applyNumberFormat="1" applyFont="1" applyFill="1" applyBorder="1" applyAlignment="1" applyProtection="1">
      <alignment horizontal="center" vertical="center"/>
    </xf>
    <xf numFmtId="2" fontId="38" fillId="0" borderId="54" xfId="0" applyNumberFormat="1" applyFont="1" applyFill="1" applyBorder="1" applyAlignment="1" applyProtection="1">
      <alignment horizontal="center" vertical="center"/>
    </xf>
    <xf numFmtId="2" fontId="38" fillId="0" borderId="55" xfId="0" applyNumberFormat="1" applyFont="1" applyFill="1" applyBorder="1" applyAlignment="1" applyProtection="1">
      <alignment horizontal="center" vertical="center"/>
    </xf>
    <xf numFmtId="0" fontId="38" fillId="0" borderId="0" xfId="0" applyFont="1" applyFill="1" applyBorder="1" applyAlignment="1" applyProtection="1">
      <alignment horizontal="center" vertical="center"/>
    </xf>
    <xf numFmtId="49" fontId="46" fillId="0" borderId="0" xfId="0" applyNumberFormat="1" applyFont="1" applyFill="1" applyBorder="1" applyAlignment="1" applyProtection="1">
      <alignment horizontal="left" vertical="center"/>
    </xf>
    <xf numFmtId="2" fontId="38" fillId="0" borderId="46" xfId="0" applyNumberFormat="1" applyFont="1" applyFill="1" applyBorder="1" applyAlignment="1" applyProtection="1">
      <alignment horizontal="center" vertical="center"/>
    </xf>
    <xf numFmtId="2" fontId="38" fillId="0" borderId="47" xfId="0" applyNumberFormat="1" applyFont="1" applyFill="1" applyBorder="1" applyAlignment="1" applyProtection="1">
      <alignment horizontal="center" vertical="center"/>
    </xf>
    <xf numFmtId="2" fontId="38" fillId="0" borderId="52" xfId="0" applyNumberFormat="1" applyFont="1" applyFill="1" applyBorder="1" applyAlignment="1" applyProtection="1">
      <alignment horizontal="center" vertical="center"/>
    </xf>
    <xf numFmtId="2" fontId="38" fillId="0" borderId="53" xfId="0" applyNumberFormat="1" applyFont="1" applyFill="1" applyBorder="1" applyAlignment="1" applyProtection="1">
      <alignment horizontal="center" vertical="center"/>
    </xf>
    <xf numFmtId="0" fontId="38" fillId="0" borderId="0" xfId="0" applyFont="1" applyFill="1" applyBorder="1" applyAlignment="1" applyProtection="1">
      <alignment horizontal="left" vertical="center"/>
    </xf>
    <xf numFmtId="0" fontId="39" fillId="0" borderId="6" xfId="0" applyFont="1" applyFill="1" applyBorder="1" applyAlignment="1" applyProtection="1">
      <alignment horizontal="center" vertical="center"/>
    </xf>
    <xf numFmtId="0" fontId="39" fillId="0" borderId="4" xfId="0" applyFont="1" applyFill="1" applyBorder="1" applyAlignment="1" applyProtection="1">
      <alignment horizontal="center" vertical="center"/>
    </xf>
    <xf numFmtId="0" fontId="38" fillId="0" borderId="47" xfId="0" applyFont="1" applyFill="1" applyBorder="1" applyAlignment="1" applyProtection="1">
      <alignment horizontal="center" vertical="center"/>
    </xf>
    <xf numFmtId="2" fontId="38" fillId="0" borderId="50" xfId="0" applyNumberFormat="1" applyFont="1" applyFill="1" applyBorder="1" applyAlignment="1" applyProtection="1">
      <alignment horizontal="center" vertical="center"/>
    </xf>
    <xf numFmtId="2" fontId="38" fillId="0" borderId="51" xfId="0" applyNumberFormat="1" applyFont="1" applyFill="1" applyBorder="1" applyAlignment="1" applyProtection="1">
      <alignment horizontal="center" vertical="center"/>
    </xf>
    <xf numFmtId="0" fontId="31" fillId="0" borderId="5" xfId="0" applyFont="1" applyFill="1" applyBorder="1" applyAlignment="1" applyProtection="1">
      <alignment horizontal="right" vertical="center"/>
    </xf>
    <xf numFmtId="0" fontId="31" fillId="0" borderId="5" xfId="0" applyFont="1" applyFill="1" applyBorder="1" applyAlignment="1" applyProtection="1">
      <alignment horizontal="center" vertical="center"/>
    </xf>
    <xf numFmtId="0" fontId="31" fillId="0" borderId="3" xfId="0" applyFont="1" applyFill="1" applyBorder="1" applyAlignment="1" applyProtection="1">
      <alignment horizontal="left" vertical="center"/>
      <protection locked="0"/>
    </xf>
    <xf numFmtId="0" fontId="31" fillId="0" borderId="3" xfId="0" applyFont="1" applyFill="1" applyBorder="1" applyAlignment="1" applyProtection="1">
      <alignment horizontal="center" vertical="center"/>
    </xf>
    <xf numFmtId="0" fontId="31" fillId="0" borderId="43" xfId="0" applyFont="1" applyFill="1" applyBorder="1" applyAlignment="1" applyProtection="1">
      <alignment horizontal="left" vertical="center"/>
      <protection locked="0"/>
    </xf>
    <xf numFmtId="0" fontId="31" fillId="0" borderId="44" xfId="0" applyFont="1" applyFill="1" applyBorder="1" applyAlignment="1" applyProtection="1">
      <alignment horizontal="left" vertical="center"/>
      <protection locked="0"/>
    </xf>
    <xf numFmtId="0" fontId="31" fillId="0" borderId="45" xfId="0" applyFont="1" applyFill="1" applyBorder="1" applyAlignment="1" applyProtection="1">
      <alignment horizontal="left" vertical="center"/>
      <protection locked="0"/>
    </xf>
    <xf numFmtId="0" fontId="31" fillId="0" borderId="0" xfId="0" applyFont="1" applyFill="1" applyBorder="1" applyAlignment="1" applyProtection="1">
      <alignment horizontal="left" vertical="center" wrapText="1"/>
    </xf>
    <xf numFmtId="0" fontId="31" fillId="0" borderId="4" xfId="0" applyFont="1" applyFill="1" applyBorder="1" applyAlignment="1" applyProtection="1">
      <alignment horizontal="left" vertical="center"/>
      <protection locked="0"/>
    </xf>
    <xf numFmtId="0" fontId="48" fillId="35" borderId="20" xfId="0" applyFont="1" applyFill="1" applyBorder="1" applyAlignment="1" applyProtection="1">
      <alignment horizontal="center" vertical="center"/>
    </xf>
    <xf numFmtId="0" fontId="38" fillId="0" borderId="0" xfId="0" applyFont="1" applyFill="1" applyBorder="1" applyAlignment="1" applyProtection="1">
      <alignment horizontal="left" vertical="center" wrapText="1"/>
    </xf>
    <xf numFmtId="0" fontId="38" fillId="37" borderId="20" xfId="0" applyFont="1" applyFill="1" applyBorder="1" applyAlignment="1" applyProtection="1">
      <alignment horizontal="center" vertical="center"/>
    </xf>
    <xf numFmtId="49" fontId="46" fillId="0" borderId="37" xfId="0" applyNumberFormat="1" applyFont="1" applyFill="1" applyBorder="1" applyAlignment="1" applyProtection="1">
      <alignment horizontal="left" vertical="center"/>
      <protection locked="0"/>
    </xf>
    <xf numFmtId="0" fontId="38" fillId="9" borderId="20" xfId="0" applyFont="1" applyFill="1" applyBorder="1" applyAlignment="1" applyProtection="1">
      <alignment horizontal="center" vertical="center"/>
    </xf>
    <xf numFmtId="0" fontId="48" fillId="28" borderId="20" xfId="0" applyFont="1" applyFill="1" applyBorder="1" applyAlignment="1" applyProtection="1">
      <alignment horizontal="center" vertical="center"/>
    </xf>
    <xf numFmtId="0" fontId="38" fillId="23" borderId="20" xfId="0" applyFont="1" applyFill="1" applyBorder="1" applyAlignment="1" applyProtection="1">
      <alignment horizontal="center" vertical="center"/>
    </xf>
    <xf numFmtId="0" fontId="48" fillId="32" borderId="20" xfId="0" applyFont="1" applyFill="1" applyBorder="1" applyAlignment="1" applyProtection="1">
      <alignment horizontal="center" vertical="center"/>
    </xf>
    <xf numFmtId="0" fontId="48" fillId="36" borderId="20" xfId="0" applyFont="1" applyFill="1" applyBorder="1" applyAlignment="1" applyProtection="1">
      <alignment horizontal="center" vertical="center"/>
    </xf>
    <xf numFmtId="0" fontId="38" fillId="34" borderId="20" xfId="0" applyFont="1" applyFill="1" applyBorder="1" applyAlignment="1" applyProtection="1">
      <alignment horizontal="center" vertical="center"/>
    </xf>
    <xf numFmtId="0" fontId="38" fillId="30" borderId="20" xfId="0" applyFont="1" applyFill="1" applyBorder="1" applyAlignment="1" applyProtection="1">
      <alignment horizontal="center" vertical="center"/>
    </xf>
    <xf numFmtId="0" fontId="38" fillId="33" borderId="20" xfId="0" applyFont="1" applyFill="1" applyBorder="1" applyAlignment="1" applyProtection="1">
      <alignment horizontal="center" vertical="center"/>
    </xf>
    <xf numFmtId="0" fontId="48" fillId="3" borderId="20" xfId="0" applyFont="1" applyFill="1" applyBorder="1" applyAlignment="1" applyProtection="1">
      <alignment horizontal="center" vertical="center"/>
    </xf>
    <xf numFmtId="0" fontId="47" fillId="31" borderId="20" xfId="0" applyFont="1" applyFill="1" applyBorder="1" applyAlignment="1" applyProtection="1">
      <alignment horizontal="center" vertical="center"/>
    </xf>
    <xf numFmtId="0" fontId="47" fillId="8" borderId="20" xfId="0" applyFont="1" applyFill="1" applyBorder="1" applyAlignment="1" applyProtection="1">
      <alignment horizontal="center" vertical="center"/>
    </xf>
    <xf numFmtId="0" fontId="48" fillId="5" borderId="20" xfId="0" applyFont="1" applyFill="1" applyBorder="1" applyAlignment="1" applyProtection="1">
      <alignment horizontal="center" vertical="center"/>
    </xf>
    <xf numFmtId="0" fontId="48" fillId="25" borderId="20" xfId="0" applyFont="1" applyFill="1" applyBorder="1" applyAlignment="1" applyProtection="1">
      <alignment horizontal="center" vertical="center"/>
    </xf>
    <xf numFmtId="0" fontId="31" fillId="0" borderId="0" xfId="0" applyFont="1" applyFill="1" applyAlignment="1" applyProtection="1">
      <alignment horizontal="left" vertical="center" wrapText="1"/>
    </xf>
    <xf numFmtId="0" fontId="38" fillId="0" borderId="0" xfId="0" applyFont="1" applyFill="1" applyAlignment="1" applyProtection="1">
      <alignment horizontal="center" vertical="center"/>
    </xf>
    <xf numFmtId="0" fontId="38" fillId="0" borderId="37" xfId="0" applyFont="1" applyFill="1" applyBorder="1" applyAlignment="1" applyProtection="1">
      <alignment horizontal="left" vertical="center"/>
      <protection locked="0"/>
    </xf>
    <xf numFmtId="167" fontId="38" fillId="0" borderId="37" xfId="0" applyNumberFormat="1" applyFont="1" applyFill="1" applyBorder="1" applyAlignment="1" applyProtection="1">
      <alignment horizontal="center" vertical="center"/>
      <protection locked="0"/>
    </xf>
    <xf numFmtId="0" fontId="46" fillId="0" borderId="0" xfId="0" applyFont="1" applyFill="1" applyBorder="1" applyAlignment="1" applyProtection="1">
      <alignment horizontal="left" vertical="center"/>
    </xf>
    <xf numFmtId="171" fontId="45" fillId="0" borderId="37" xfId="0" applyNumberFormat="1" applyFont="1" applyFill="1" applyBorder="1" applyAlignment="1" applyProtection="1">
      <alignment horizontal="center" vertical="center"/>
      <protection locked="0"/>
    </xf>
    <xf numFmtId="168" fontId="45" fillId="0" borderId="37" xfId="0" applyNumberFormat="1" applyFont="1" applyFill="1" applyBorder="1" applyAlignment="1" applyProtection="1">
      <alignment horizontal="center" vertical="center"/>
      <protection locked="0"/>
    </xf>
    <xf numFmtId="0" fontId="45" fillId="0" borderId="37" xfId="0" applyFont="1" applyFill="1" applyBorder="1" applyAlignment="1" applyProtection="1">
      <alignment horizontal="center" vertical="center"/>
      <protection locked="0"/>
    </xf>
    <xf numFmtId="169" fontId="34" fillId="0" borderId="38" xfId="0" applyNumberFormat="1" applyFont="1" applyFill="1" applyBorder="1" applyAlignment="1" applyProtection="1">
      <alignment horizontal="center" vertical="center"/>
    </xf>
    <xf numFmtId="169" fontId="34" fillId="0" borderId="39" xfId="0" applyNumberFormat="1" applyFont="1" applyFill="1" applyBorder="1" applyAlignment="1" applyProtection="1">
      <alignment horizontal="center" vertical="center"/>
    </xf>
    <xf numFmtId="169" fontId="34" fillId="0" borderId="40" xfId="0" applyNumberFormat="1" applyFont="1" applyFill="1" applyBorder="1" applyAlignment="1" applyProtection="1">
      <alignment horizontal="center" vertical="center"/>
    </xf>
    <xf numFmtId="169" fontId="34" fillId="0" borderId="41" xfId="0" applyNumberFormat="1" applyFont="1" applyFill="1" applyBorder="1" applyAlignment="1" applyProtection="1">
      <alignment horizontal="center" vertical="center"/>
    </xf>
    <xf numFmtId="169" fontId="34" fillId="0" borderId="37" xfId="0" applyNumberFormat="1" applyFont="1" applyFill="1" applyBorder="1" applyAlignment="1" applyProtection="1">
      <alignment horizontal="center" vertical="center"/>
    </xf>
    <xf numFmtId="169" fontId="34" fillId="0" borderId="42" xfId="0" applyNumberFormat="1" applyFont="1" applyFill="1" applyBorder="1" applyAlignment="1" applyProtection="1">
      <alignment horizontal="center" vertical="center"/>
    </xf>
    <xf numFmtId="0" fontId="70" fillId="0" borderId="0" xfId="0" applyFont="1" applyFill="1" applyBorder="1" applyAlignment="1">
      <alignment horizontal="center" vertical="center" wrapText="1"/>
    </xf>
    <xf numFmtId="0" fontId="69" fillId="0" borderId="0" xfId="0" applyFont="1" applyFill="1" applyBorder="1" applyAlignment="1">
      <alignment horizontal="left" vertical="center"/>
    </xf>
    <xf numFmtId="0" fontId="83" fillId="0" borderId="0" xfId="0" applyFont="1" applyFill="1" applyBorder="1" applyAlignment="1">
      <alignment horizontal="center" vertical="center" wrapText="1"/>
    </xf>
    <xf numFmtId="0" fontId="78" fillId="0" borderId="127" xfId="0" applyFont="1" applyFill="1" applyBorder="1" applyAlignment="1">
      <alignment horizontal="center"/>
    </xf>
    <xf numFmtId="0" fontId="78" fillId="0" borderId="128" xfId="0" applyFont="1" applyFill="1" applyBorder="1" applyAlignment="1">
      <alignment horizontal="center"/>
    </xf>
    <xf numFmtId="0" fontId="77" fillId="0" borderId="127" xfId="0" applyFont="1" applyFill="1" applyBorder="1" applyAlignment="1">
      <alignment horizontal="center" vertical="center" wrapText="1"/>
    </xf>
    <xf numFmtId="171" fontId="28" fillId="0" borderId="0" xfId="0" applyNumberFormat="1" applyFont="1" applyFill="1" applyBorder="1" applyAlignment="1">
      <alignment horizontal="left" vertical="center"/>
    </xf>
    <xf numFmtId="0" fontId="71" fillId="0" borderId="0" xfId="0" applyFont="1" applyFill="1" applyBorder="1" applyAlignment="1">
      <alignment horizontal="center" vertical="center"/>
    </xf>
    <xf numFmtId="0" fontId="85" fillId="0" borderId="0" xfId="0" applyFont="1" applyFill="1" applyBorder="1" applyAlignment="1">
      <alignment horizontal="center" vertical="center"/>
    </xf>
  </cellXfs>
  <cellStyles count="10">
    <cellStyle name="Botom Line" xfId="5"/>
    <cellStyle name="Comma" xfId="1" builtinId="3"/>
    <cellStyle name="Footer Style-Yallow Line" xfId="6"/>
    <cellStyle name="Hyperlink" xfId="3"/>
    <cellStyle name="Hyperlink 2" xfId="8"/>
    <cellStyle name="Normal" xfId="0" builtinId="0"/>
    <cellStyle name="Normal 2" xfId="9"/>
    <cellStyle name="Normal 3" xfId="7"/>
    <cellStyle name="Style 1" xfId="2"/>
    <cellStyle name="Style 2" xfId="4"/>
  </cellStyles>
  <dxfs count="20">
    <dxf>
      <fill>
        <patternFill>
          <bgColor rgb="FFFF0000"/>
        </patternFill>
      </fill>
    </dxf>
    <dxf>
      <fill>
        <gradientFill degree="90">
          <stop position="0">
            <color rgb="FFFF5353"/>
          </stop>
          <stop position="1">
            <color rgb="FFFF5353"/>
          </stop>
        </gradientFill>
      </fill>
    </dxf>
    <dxf>
      <fill>
        <patternFill>
          <bgColor theme="6" tint="0.59996337778862885"/>
        </patternFill>
      </fill>
    </dxf>
    <dxf>
      <fill>
        <patternFill>
          <bgColor rgb="FFFF8265"/>
        </patternFill>
      </fill>
    </dxf>
    <dxf>
      <fill>
        <patternFill>
          <bgColor theme="8" tint="0.59996337778862885"/>
        </patternFill>
      </fill>
    </dxf>
    <dxf>
      <fill>
        <patternFill>
          <bgColor theme="0" tint="-0.24994659260841701"/>
        </patternFill>
      </fill>
    </dxf>
    <dxf>
      <fill>
        <patternFill>
          <bgColor rgb="FFFF0000"/>
        </patternFill>
      </fill>
    </dxf>
    <dxf>
      <fill>
        <patternFill>
          <bgColor theme="6" tint="0.59996337778862885"/>
        </patternFill>
      </fill>
    </dxf>
    <dxf>
      <fill>
        <patternFill>
          <bgColor rgb="FFFF8265"/>
        </patternFill>
      </fill>
    </dxf>
    <dxf>
      <fill>
        <patternFill>
          <bgColor theme="8" tint="0.59996337778862885"/>
        </patternFill>
      </fill>
    </dxf>
    <dxf>
      <fill>
        <patternFill>
          <bgColor theme="0" tint="-0.24994659260841701"/>
        </patternFill>
      </fill>
    </dxf>
    <dxf>
      <fill>
        <patternFill>
          <bgColor rgb="FFFF0000"/>
        </patternFill>
      </fill>
    </dxf>
    <dxf>
      <fill>
        <gradientFill degree="90">
          <stop position="0">
            <color rgb="FFFF5353"/>
          </stop>
          <stop position="1">
            <color rgb="FFFF5353"/>
          </stop>
        </gradientFill>
      </fill>
    </dxf>
    <dxf>
      <fill>
        <patternFill>
          <bgColor theme="6" tint="0.59996337778862885"/>
        </patternFill>
      </fill>
    </dxf>
    <dxf>
      <fill>
        <patternFill>
          <bgColor rgb="FFFF8265"/>
        </patternFill>
      </fill>
    </dxf>
    <dxf>
      <fill>
        <patternFill>
          <bgColor theme="8" tint="0.59996337778862885"/>
        </patternFill>
      </fill>
    </dxf>
    <dxf>
      <fill>
        <patternFill>
          <bgColor theme="0" tint="-0.24994659260841701"/>
        </patternFill>
      </fill>
    </dxf>
    <dxf>
      <fill>
        <patternFill>
          <bgColor rgb="FFFF0000"/>
        </patternFill>
      </fill>
    </dxf>
    <dxf>
      <fill>
        <gradientFill degree="90">
          <stop position="0">
            <color rgb="FFFF5353"/>
          </stop>
          <stop position="1">
            <color rgb="FFFF5353"/>
          </stop>
        </gradientFill>
      </fill>
    </dxf>
    <dxf>
      <border>
        <left style="thin">
          <color theme="0" tint="-0.499984740745262"/>
        </left>
        <right style="thin">
          <color theme="0" tint="-0.499984740745262"/>
        </right>
        <top style="thin">
          <color theme="0" tint="-0.499984740745262"/>
        </top>
        <bottom style="thin">
          <color theme="0" tint="-0.499984740745262"/>
        </bottom>
        <vertical style="thin">
          <color theme="0" tint="-0.499984740745262"/>
        </vertical>
        <horizontal style="thin">
          <color theme="0" tint="-0.499984740745262"/>
        </horizontal>
      </border>
    </dxf>
  </dxfs>
  <tableStyles count="1" defaultTableStyle="TableStyleMedium2" defaultPivotStyle="PivotStyleMedium9">
    <tableStyle name="Table Style 1" pivot="0" count="1">
      <tableStyleElement type="wholeTable" dxfId="19"/>
    </tableStyle>
  </tableStyles>
  <colors>
    <mruColors>
      <color rgb="FF660033"/>
      <color rgb="FFFF0066"/>
      <color rgb="FF8B814F"/>
      <color rgb="FFFF5353"/>
      <color rgb="FFFF714F"/>
      <color rgb="FF778899"/>
      <color rgb="FF996633"/>
      <color rgb="FF708090"/>
      <color rgb="FF000099"/>
      <color rgb="FFFFA5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ctrlProps/ctrlProp1.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5</xdr:col>
      <xdr:colOff>190585</xdr:colOff>
      <xdr:row>5</xdr:row>
      <xdr:rowOff>23813</xdr:rowOff>
    </xdr:from>
    <xdr:to>
      <xdr:col>7</xdr:col>
      <xdr:colOff>451500</xdr:colOff>
      <xdr:row>12</xdr:row>
      <xdr:rowOff>83439</xdr:rowOff>
    </xdr:to>
    <xdr:grpSp>
      <xdr:nvGrpSpPr>
        <xdr:cNvPr id="3" name="Group 2"/>
        <xdr:cNvGrpSpPr/>
      </xdr:nvGrpSpPr>
      <xdr:grpSpPr>
        <a:xfrm>
          <a:off x="2219410" y="947738"/>
          <a:ext cx="1480115" cy="1383601"/>
          <a:chOff x="2131220" y="1393032"/>
          <a:chExt cx="1475480" cy="2325916"/>
        </a:xfrm>
      </xdr:grpSpPr>
      <xdr:sp macro="" textlink="">
        <xdr:nvSpPr>
          <xdr:cNvPr id="17" name="Rectangle 4"/>
          <xdr:cNvSpPr/>
        </xdr:nvSpPr>
        <xdr:spPr>
          <a:xfrm>
            <a:off x="2134490" y="3242428"/>
            <a:ext cx="1468398" cy="476520"/>
          </a:xfrm>
          <a:prstGeom prst="flowChartAlternateProcess">
            <a:avLst/>
          </a:prstGeom>
          <a:ln>
            <a:noFill/>
          </a:ln>
        </xdr:spPr>
        <xdr:style>
          <a:lnRef idx="1">
            <a:schemeClr val="accent5"/>
          </a:lnRef>
          <a:fillRef idx="1003">
            <a:schemeClr val="lt2"/>
          </a:fillRef>
          <a:effectRef idx="2">
            <a:schemeClr val="accent5"/>
          </a:effectRef>
          <a:fontRef idx="minor">
            <a:schemeClr val="lt1"/>
          </a:fontRef>
        </xdr:style>
        <xdr:txBody>
          <a:bodyPr vertOverflow="clip" horzOverflow="clip" rtlCol="0" anchor="ctr"/>
          <a:lstStyle/>
          <a:p>
            <a:pPr marL="0" indent="0" algn="ctr"/>
            <a:r>
              <a:rPr lang="en-US" sz="1100" b="1">
                <a:solidFill>
                  <a:schemeClr val="tx1"/>
                </a:solidFill>
                <a:latin typeface="+mn-lt"/>
                <a:ea typeface="+mn-ea"/>
                <a:cs typeface="+mn-cs"/>
              </a:rPr>
              <a:t> INTERVIEW EVALUATION FORM</a:t>
            </a:r>
          </a:p>
        </xdr:txBody>
      </xdr:sp>
      <xdr:sp macro="" textlink="">
        <xdr:nvSpPr>
          <xdr:cNvPr id="29" name="Rectangle 4"/>
          <xdr:cNvSpPr/>
        </xdr:nvSpPr>
        <xdr:spPr>
          <a:xfrm>
            <a:off x="2131220" y="1393032"/>
            <a:ext cx="1468398" cy="476520"/>
          </a:xfrm>
          <a:prstGeom prst="flowChartAlternateProcess">
            <a:avLst/>
          </a:prstGeom>
          <a:ln>
            <a:noFill/>
          </a:ln>
        </xdr:spPr>
        <xdr:style>
          <a:lnRef idx="1">
            <a:schemeClr val="accent5"/>
          </a:lnRef>
          <a:fillRef idx="1003">
            <a:schemeClr val="lt2"/>
          </a:fillRef>
          <a:effectRef idx="2">
            <a:schemeClr val="accent5"/>
          </a:effectRef>
          <a:fontRef idx="minor">
            <a:schemeClr val="lt1"/>
          </a:fontRef>
        </xdr:style>
        <xdr:txBody>
          <a:bodyPr vertOverflow="clip" horzOverflow="clip" rtlCol="0" anchor="ctr"/>
          <a:lstStyle/>
          <a:p>
            <a:pPr marL="0" indent="0" algn="ctr"/>
            <a:r>
              <a:rPr lang="en-US" sz="1100" b="1">
                <a:solidFill>
                  <a:schemeClr val="tx1"/>
                </a:solidFill>
                <a:latin typeface="+mn-lt"/>
                <a:ea typeface="+mn-ea"/>
                <a:cs typeface="+mn-cs"/>
              </a:rPr>
              <a:t> RECRUITING PLAN &amp; BADUGET</a:t>
            </a:r>
          </a:p>
        </xdr:txBody>
      </xdr:sp>
      <xdr:sp macro="" textlink="">
        <xdr:nvSpPr>
          <xdr:cNvPr id="30" name="Rectangle 4"/>
          <xdr:cNvSpPr/>
        </xdr:nvSpPr>
        <xdr:spPr>
          <a:xfrm>
            <a:off x="2138302" y="2621799"/>
            <a:ext cx="1468398" cy="476520"/>
          </a:xfrm>
          <a:prstGeom prst="flowChartAlternateProcess">
            <a:avLst/>
          </a:prstGeom>
          <a:ln>
            <a:noFill/>
          </a:ln>
        </xdr:spPr>
        <xdr:style>
          <a:lnRef idx="1">
            <a:schemeClr val="accent5"/>
          </a:lnRef>
          <a:fillRef idx="1003">
            <a:schemeClr val="lt2"/>
          </a:fillRef>
          <a:effectRef idx="2">
            <a:schemeClr val="accent5"/>
          </a:effectRef>
          <a:fontRef idx="minor">
            <a:schemeClr val="lt1"/>
          </a:fontRef>
        </xdr:style>
        <xdr:txBody>
          <a:bodyPr vertOverflow="clip" horzOverflow="clip" rtlCol="0" anchor="ctr"/>
          <a:lstStyle/>
          <a:p>
            <a:pPr marL="0" indent="0" algn="ctr"/>
            <a:r>
              <a:rPr lang="en-US" sz="1100" b="1">
                <a:solidFill>
                  <a:schemeClr val="tx1"/>
                </a:solidFill>
                <a:latin typeface="+mn-lt"/>
                <a:ea typeface="+mn-ea"/>
                <a:cs typeface="+mn-cs"/>
              </a:rPr>
              <a:t>APPLICATION TRAKER</a:t>
            </a:r>
          </a:p>
        </xdr:txBody>
      </xdr:sp>
      <xdr:sp macro="" textlink="">
        <xdr:nvSpPr>
          <xdr:cNvPr id="36" name="Rectangle 4"/>
          <xdr:cNvSpPr/>
        </xdr:nvSpPr>
        <xdr:spPr>
          <a:xfrm>
            <a:off x="2133509" y="2009497"/>
            <a:ext cx="1468398" cy="476520"/>
          </a:xfrm>
          <a:prstGeom prst="flowChartAlternateProcess">
            <a:avLst/>
          </a:prstGeom>
          <a:ln>
            <a:noFill/>
          </a:ln>
        </xdr:spPr>
        <xdr:style>
          <a:lnRef idx="1">
            <a:schemeClr val="accent5"/>
          </a:lnRef>
          <a:fillRef idx="1003">
            <a:schemeClr val="lt2"/>
          </a:fillRef>
          <a:effectRef idx="2">
            <a:schemeClr val="accent5"/>
          </a:effectRef>
          <a:fontRef idx="minor">
            <a:schemeClr val="lt1"/>
          </a:fontRef>
        </xdr:style>
        <xdr:txBody>
          <a:bodyPr vertOverflow="clip" horzOverflow="clip" rtlCol="0" anchor="ctr"/>
          <a:lstStyle/>
          <a:p>
            <a:pPr marL="0" indent="0" algn="ctr"/>
            <a:r>
              <a:rPr lang="en-US" sz="1100" b="1">
                <a:solidFill>
                  <a:schemeClr val="tx1"/>
                </a:solidFill>
                <a:latin typeface="+mn-lt"/>
                <a:ea typeface="+mn-ea"/>
                <a:cs typeface="+mn-cs"/>
              </a:rPr>
              <a:t>JOB</a:t>
            </a:r>
            <a:r>
              <a:rPr lang="en-US" sz="1100" b="1" baseline="0">
                <a:solidFill>
                  <a:schemeClr val="tx1"/>
                </a:solidFill>
                <a:latin typeface="+mn-lt"/>
                <a:ea typeface="+mn-ea"/>
                <a:cs typeface="+mn-cs"/>
              </a:rPr>
              <a:t> POSTING </a:t>
            </a:r>
            <a:endParaRPr lang="en-US" sz="1100" b="1">
              <a:solidFill>
                <a:schemeClr val="tx1"/>
              </a:solidFill>
              <a:latin typeface="+mn-lt"/>
              <a:ea typeface="+mn-ea"/>
              <a:cs typeface="+mn-cs"/>
            </a:endParaRPr>
          </a:p>
        </xdr:txBody>
      </xdr:sp>
    </xdr:grpSp>
    <xdr:clientData/>
  </xdr:twoCellAnchor>
  <xdr:twoCellAnchor>
    <xdr:from>
      <xdr:col>1</xdr:col>
      <xdr:colOff>178329</xdr:colOff>
      <xdr:row>25</xdr:row>
      <xdr:rowOff>66141</xdr:rowOff>
    </xdr:from>
    <xdr:to>
      <xdr:col>3</xdr:col>
      <xdr:colOff>431313</xdr:colOff>
      <xdr:row>26</xdr:row>
      <xdr:rowOff>149580</xdr:rowOff>
    </xdr:to>
    <xdr:sp macro="" textlink="">
      <xdr:nvSpPr>
        <xdr:cNvPr id="52" name="Rectangle 4"/>
        <xdr:cNvSpPr/>
      </xdr:nvSpPr>
      <xdr:spPr>
        <a:xfrm>
          <a:off x="178329" y="4961991"/>
          <a:ext cx="1472184" cy="283464"/>
        </a:xfrm>
        <a:prstGeom prst="flowChartAlternateProcess">
          <a:avLst/>
        </a:prstGeom>
        <a:ln>
          <a:noFill/>
        </a:ln>
      </xdr:spPr>
      <xdr:style>
        <a:lnRef idx="1">
          <a:schemeClr val="accent5"/>
        </a:lnRef>
        <a:fillRef idx="1003">
          <a:schemeClr val="lt2"/>
        </a:fillRef>
        <a:effectRef idx="2">
          <a:schemeClr val="accent5"/>
        </a:effectRef>
        <a:fontRef idx="minor">
          <a:schemeClr val="lt1"/>
        </a:fontRef>
      </xdr:style>
      <xdr:txBody>
        <a:bodyPr vertOverflow="clip" horzOverflow="clip" rtlCol="0" anchor="ctr"/>
        <a:lstStyle/>
        <a:p>
          <a:pPr marL="0" indent="0" algn="ctr"/>
          <a:r>
            <a:rPr lang="en-US" sz="1100" b="1">
              <a:solidFill>
                <a:schemeClr val="tx1"/>
              </a:solidFill>
              <a:latin typeface="+mn-lt"/>
              <a:ea typeface="+mn-ea"/>
              <a:cs typeface="+mn-cs"/>
            </a:rPr>
            <a:t>LEAVE SCHEDULE</a:t>
          </a:r>
        </a:p>
      </xdr:txBody>
    </xdr:sp>
    <xdr:clientData/>
  </xdr:twoCellAnchor>
  <xdr:twoCellAnchor>
    <xdr:from>
      <xdr:col>13</xdr:col>
      <xdr:colOff>216005</xdr:colOff>
      <xdr:row>5</xdr:row>
      <xdr:rowOff>21196</xdr:rowOff>
    </xdr:from>
    <xdr:to>
      <xdr:col>15</xdr:col>
      <xdr:colOff>492617</xdr:colOff>
      <xdr:row>13</xdr:row>
      <xdr:rowOff>193733</xdr:rowOff>
    </xdr:to>
    <xdr:grpSp>
      <xdr:nvGrpSpPr>
        <xdr:cNvPr id="58" name="Group 57"/>
        <xdr:cNvGrpSpPr/>
      </xdr:nvGrpSpPr>
      <xdr:grpSpPr>
        <a:xfrm>
          <a:off x="5997680" y="945121"/>
          <a:ext cx="1495812" cy="1696537"/>
          <a:chOff x="2131221" y="5289640"/>
          <a:chExt cx="1552307" cy="2501268"/>
        </a:xfrm>
      </xdr:grpSpPr>
      <xdr:sp macro="" textlink="">
        <xdr:nvSpPr>
          <xdr:cNvPr id="59" name="Rectangle 4"/>
          <xdr:cNvSpPr/>
        </xdr:nvSpPr>
        <xdr:spPr>
          <a:xfrm>
            <a:off x="2131222" y="5289640"/>
            <a:ext cx="1528569" cy="417922"/>
          </a:xfrm>
          <a:prstGeom prst="flowChartAlternateProcess">
            <a:avLst/>
          </a:prstGeom>
          <a:ln>
            <a:noFill/>
          </a:ln>
        </xdr:spPr>
        <xdr:style>
          <a:lnRef idx="1">
            <a:schemeClr val="accent5"/>
          </a:lnRef>
          <a:fillRef idx="1003">
            <a:schemeClr val="lt2"/>
          </a:fillRef>
          <a:effectRef idx="2">
            <a:schemeClr val="accent5"/>
          </a:effectRef>
          <a:fontRef idx="minor">
            <a:schemeClr val="lt1"/>
          </a:fontRef>
        </xdr:style>
        <xdr:txBody>
          <a:bodyPr vertOverflow="clip" horzOverflow="clip" rtlCol="0" anchor="ctr"/>
          <a:lstStyle/>
          <a:p>
            <a:pPr marL="0" indent="0" algn="ctr"/>
            <a:r>
              <a:rPr lang="en-US" sz="1100" b="1">
                <a:solidFill>
                  <a:schemeClr val="tx1"/>
                </a:solidFill>
                <a:latin typeface="+mn-lt"/>
                <a:ea typeface="+mn-ea"/>
                <a:cs typeface="+mn-cs"/>
              </a:rPr>
              <a:t>JOINING FORM</a:t>
            </a:r>
          </a:p>
        </xdr:txBody>
      </xdr:sp>
      <xdr:sp macro="" textlink="">
        <xdr:nvSpPr>
          <xdr:cNvPr id="60" name="Rectangle 4"/>
          <xdr:cNvSpPr/>
        </xdr:nvSpPr>
        <xdr:spPr>
          <a:xfrm>
            <a:off x="2131221" y="6323392"/>
            <a:ext cx="1528569" cy="417922"/>
          </a:xfrm>
          <a:prstGeom prst="flowChartAlternateProcess">
            <a:avLst/>
          </a:prstGeom>
          <a:ln>
            <a:noFill/>
          </a:ln>
        </xdr:spPr>
        <xdr:style>
          <a:lnRef idx="1">
            <a:schemeClr val="accent5"/>
          </a:lnRef>
          <a:fillRef idx="1003">
            <a:schemeClr val="lt2"/>
          </a:fillRef>
          <a:effectRef idx="2">
            <a:schemeClr val="accent5"/>
          </a:effectRef>
          <a:fontRef idx="minor">
            <a:schemeClr val="lt1"/>
          </a:fontRef>
        </xdr:style>
        <xdr:txBody>
          <a:bodyPr vertOverflow="clip" horzOverflow="clip" rtlCol="0" anchor="ctr"/>
          <a:lstStyle/>
          <a:p>
            <a:pPr marL="0" indent="0" algn="ctr"/>
            <a:r>
              <a:rPr lang="en-US" sz="1100" b="1">
                <a:solidFill>
                  <a:schemeClr val="tx1"/>
                </a:solidFill>
                <a:latin typeface="+mn-lt"/>
                <a:ea typeface="+mn-ea"/>
                <a:cs typeface="+mn-cs"/>
              </a:rPr>
              <a:t> JOB DESCRIPTION </a:t>
            </a:r>
          </a:p>
        </xdr:txBody>
      </xdr:sp>
      <xdr:sp macro="" textlink="">
        <xdr:nvSpPr>
          <xdr:cNvPr id="61" name="Rectangle 4"/>
          <xdr:cNvSpPr/>
        </xdr:nvSpPr>
        <xdr:spPr>
          <a:xfrm>
            <a:off x="2132205" y="5814486"/>
            <a:ext cx="1528569" cy="417922"/>
          </a:xfrm>
          <a:prstGeom prst="flowChartAlternateProcess">
            <a:avLst/>
          </a:prstGeom>
          <a:ln>
            <a:noFill/>
          </a:ln>
        </xdr:spPr>
        <xdr:style>
          <a:lnRef idx="1">
            <a:schemeClr val="accent5"/>
          </a:lnRef>
          <a:fillRef idx="1003">
            <a:schemeClr val="lt2"/>
          </a:fillRef>
          <a:effectRef idx="2">
            <a:schemeClr val="accent5"/>
          </a:effectRef>
          <a:fontRef idx="minor">
            <a:schemeClr val="lt1"/>
          </a:fontRef>
        </xdr:style>
        <xdr:txBody>
          <a:bodyPr vertOverflow="clip" horzOverflow="clip" rtlCol="0" anchor="ctr"/>
          <a:lstStyle/>
          <a:p>
            <a:pPr marL="0" indent="0" algn="ctr"/>
            <a:r>
              <a:rPr lang="en-US" sz="1100" b="1">
                <a:solidFill>
                  <a:schemeClr val="tx1"/>
                </a:solidFill>
                <a:latin typeface="+mn-lt"/>
                <a:ea typeface="+mn-ea"/>
                <a:cs typeface="+mn-cs"/>
              </a:rPr>
              <a:t>INDUCTION TRAINING              FORM</a:t>
            </a:r>
          </a:p>
        </xdr:txBody>
      </xdr:sp>
      <xdr:sp macro="" textlink="">
        <xdr:nvSpPr>
          <xdr:cNvPr id="62" name="Rectangle 4"/>
          <xdr:cNvSpPr/>
        </xdr:nvSpPr>
        <xdr:spPr>
          <a:xfrm>
            <a:off x="2147979" y="6862634"/>
            <a:ext cx="1528569" cy="417922"/>
          </a:xfrm>
          <a:prstGeom prst="flowChartAlternateProcess">
            <a:avLst/>
          </a:prstGeom>
          <a:ln>
            <a:noFill/>
          </a:ln>
        </xdr:spPr>
        <xdr:style>
          <a:lnRef idx="1">
            <a:schemeClr val="accent5"/>
          </a:lnRef>
          <a:fillRef idx="1003">
            <a:schemeClr val="lt2"/>
          </a:fillRef>
          <a:effectRef idx="2">
            <a:schemeClr val="accent5"/>
          </a:effectRef>
          <a:fontRef idx="minor">
            <a:schemeClr val="lt1"/>
          </a:fontRef>
        </xdr:style>
        <xdr:txBody>
          <a:bodyPr vertOverflow="clip" horzOverflow="clip" rtlCol="0" anchor="ctr"/>
          <a:lstStyle/>
          <a:p>
            <a:pPr marL="0" indent="0" algn="ctr"/>
            <a:r>
              <a:rPr lang="en-US" sz="1100" b="1">
                <a:solidFill>
                  <a:schemeClr val="tx1"/>
                </a:solidFill>
                <a:latin typeface="+mn-lt"/>
                <a:ea typeface="+mn-ea"/>
                <a:cs typeface="+mn-cs"/>
              </a:rPr>
              <a:t>ASSET HANDOVER FORM</a:t>
            </a:r>
            <a:endParaRPr lang="en-GB" sz="1100" b="1">
              <a:solidFill>
                <a:schemeClr val="tx1"/>
              </a:solidFill>
              <a:latin typeface="+mn-lt"/>
              <a:ea typeface="+mn-ea"/>
              <a:cs typeface="+mn-cs"/>
            </a:endParaRPr>
          </a:p>
        </xdr:txBody>
      </xdr:sp>
      <xdr:sp macro="" textlink="">
        <xdr:nvSpPr>
          <xdr:cNvPr id="63" name="Rectangle 4"/>
          <xdr:cNvSpPr/>
        </xdr:nvSpPr>
        <xdr:spPr>
          <a:xfrm>
            <a:off x="2154959" y="7372986"/>
            <a:ext cx="1528569" cy="417922"/>
          </a:xfrm>
          <a:prstGeom prst="flowChartAlternateProcess">
            <a:avLst/>
          </a:prstGeom>
          <a:ln>
            <a:noFill/>
          </a:ln>
        </xdr:spPr>
        <xdr:style>
          <a:lnRef idx="1">
            <a:schemeClr val="accent5"/>
          </a:lnRef>
          <a:fillRef idx="1003">
            <a:schemeClr val="lt2"/>
          </a:fillRef>
          <a:effectRef idx="2">
            <a:schemeClr val="accent5"/>
          </a:effectRef>
          <a:fontRef idx="minor">
            <a:schemeClr val="lt1"/>
          </a:fontRef>
        </xdr:style>
        <xdr:txBody>
          <a:bodyPr vertOverflow="clip" horzOverflow="clip" rtlCol="0" anchor="ctr"/>
          <a:lstStyle/>
          <a:p>
            <a:pPr marL="0" indent="0" algn="ctr"/>
            <a:r>
              <a:rPr lang="en-US" sz="1100" b="1">
                <a:solidFill>
                  <a:schemeClr val="tx1"/>
                </a:solidFill>
                <a:latin typeface="+mn-lt"/>
                <a:ea typeface="+mn-ea"/>
                <a:cs typeface="+mn-cs"/>
              </a:rPr>
              <a:t>JOB TAKE OVER</a:t>
            </a:r>
          </a:p>
        </xdr:txBody>
      </xdr:sp>
    </xdr:grpSp>
    <xdr:clientData/>
  </xdr:twoCellAnchor>
  <xdr:twoCellAnchor>
    <xdr:from>
      <xdr:col>13</xdr:col>
      <xdr:colOff>119062</xdr:colOff>
      <xdr:row>27</xdr:row>
      <xdr:rowOff>127276</xdr:rowOff>
    </xdr:from>
    <xdr:to>
      <xdr:col>15</xdr:col>
      <xdr:colOff>523875</xdr:colOff>
      <xdr:row>28</xdr:row>
      <xdr:rowOff>154782</xdr:rowOff>
    </xdr:to>
    <xdr:sp macro="" textlink="">
      <xdr:nvSpPr>
        <xdr:cNvPr id="65" name="Rectangle 4"/>
        <xdr:cNvSpPr/>
      </xdr:nvSpPr>
      <xdr:spPr>
        <a:xfrm>
          <a:off x="3857625" y="4734995"/>
          <a:ext cx="1619250" cy="229912"/>
        </a:xfrm>
        <a:prstGeom prst="flowChartAlternateProcess">
          <a:avLst/>
        </a:prstGeom>
        <a:ln/>
      </xdr:spPr>
      <xdr:style>
        <a:lnRef idx="1">
          <a:schemeClr val="accent5"/>
        </a:lnRef>
        <a:fillRef idx="3">
          <a:schemeClr val="accent5"/>
        </a:fillRef>
        <a:effectRef idx="2">
          <a:schemeClr val="accent5"/>
        </a:effectRef>
        <a:fontRef idx="minor">
          <a:schemeClr val="lt1"/>
        </a:fontRef>
      </xdr:style>
      <xdr:txBody>
        <a:bodyPr vertOverflow="clip" horzOverflow="clip" rtlCol="0" anchor="ctr"/>
        <a:lstStyle/>
        <a:p>
          <a:pPr fontAlgn="base"/>
          <a:r>
            <a:rPr lang="en-GB" sz="1100" b="1" i="0" cap="all">
              <a:solidFill>
                <a:schemeClr val="lt1"/>
              </a:solidFill>
              <a:effectLst/>
              <a:latin typeface="+mn-lt"/>
              <a:ea typeface="+mn-ea"/>
              <a:cs typeface="+mn-cs"/>
            </a:rPr>
            <a:t>VACATION SCHEDULE</a:t>
          </a:r>
        </a:p>
      </xdr:txBody>
    </xdr:sp>
    <xdr:clientData/>
  </xdr:twoCellAnchor>
  <xdr:twoCellAnchor>
    <xdr:from>
      <xdr:col>13</xdr:col>
      <xdr:colOff>104773</xdr:colOff>
      <xdr:row>29</xdr:row>
      <xdr:rowOff>35719</xdr:rowOff>
    </xdr:from>
    <xdr:to>
      <xdr:col>15</xdr:col>
      <xdr:colOff>509586</xdr:colOff>
      <xdr:row>30</xdr:row>
      <xdr:rowOff>57113</xdr:rowOff>
    </xdr:to>
    <xdr:sp macro="" textlink="">
      <xdr:nvSpPr>
        <xdr:cNvPr id="66" name="Rectangle 4"/>
        <xdr:cNvSpPr/>
      </xdr:nvSpPr>
      <xdr:spPr>
        <a:xfrm>
          <a:off x="3843336" y="5048250"/>
          <a:ext cx="1619250" cy="223801"/>
        </a:xfrm>
        <a:prstGeom prst="flowChartAlternateProcess">
          <a:avLst/>
        </a:prstGeom>
        <a:ln/>
      </xdr:spPr>
      <xdr:style>
        <a:lnRef idx="1">
          <a:schemeClr val="accent5"/>
        </a:lnRef>
        <a:fillRef idx="3">
          <a:schemeClr val="accent5"/>
        </a:fillRef>
        <a:effectRef idx="2">
          <a:schemeClr val="accent5"/>
        </a:effectRef>
        <a:fontRef idx="minor">
          <a:schemeClr val="lt1"/>
        </a:fontRef>
      </xdr:style>
      <xdr:txBody>
        <a:bodyPr vertOverflow="clip" horzOverflow="clip" rtlCol="0" anchor="ctr"/>
        <a:lstStyle/>
        <a:p>
          <a:pPr fontAlgn="base"/>
          <a:r>
            <a:rPr lang="en-GB" sz="1100" b="1" i="0" cap="all">
              <a:solidFill>
                <a:schemeClr val="lt1"/>
              </a:solidFill>
              <a:effectLst/>
              <a:latin typeface="+mn-lt"/>
              <a:ea typeface="+mn-ea"/>
              <a:cs typeface="+mn-cs"/>
            </a:rPr>
            <a:t>SETTELMENT</a:t>
          </a:r>
        </a:p>
      </xdr:txBody>
    </xdr:sp>
    <xdr:clientData/>
  </xdr:twoCellAnchor>
  <xdr:twoCellAnchor>
    <xdr:from>
      <xdr:col>1</xdr:col>
      <xdr:colOff>153934</xdr:colOff>
      <xdr:row>5</xdr:row>
      <xdr:rowOff>23152</xdr:rowOff>
    </xdr:from>
    <xdr:to>
      <xdr:col>3</xdr:col>
      <xdr:colOff>415653</xdr:colOff>
      <xdr:row>10</xdr:row>
      <xdr:rowOff>39859</xdr:rowOff>
    </xdr:to>
    <xdr:grpSp>
      <xdr:nvGrpSpPr>
        <xdr:cNvPr id="2" name="Group 1"/>
        <xdr:cNvGrpSpPr/>
      </xdr:nvGrpSpPr>
      <xdr:grpSpPr>
        <a:xfrm>
          <a:off x="306334" y="947077"/>
          <a:ext cx="1480919" cy="1016832"/>
          <a:chOff x="1084792" y="965070"/>
          <a:chExt cx="1526766" cy="1017211"/>
        </a:xfrm>
      </xdr:grpSpPr>
      <xdr:sp macro="" textlink="">
        <xdr:nvSpPr>
          <xdr:cNvPr id="25" name="Rectangle 4"/>
          <xdr:cNvSpPr/>
        </xdr:nvSpPr>
        <xdr:spPr>
          <a:xfrm>
            <a:off x="1084792" y="1698712"/>
            <a:ext cx="1518565" cy="283569"/>
          </a:xfrm>
          <a:prstGeom prst="flowChartAlternateProcess">
            <a:avLst/>
          </a:prstGeom>
          <a:ln>
            <a:noFill/>
          </a:ln>
        </xdr:spPr>
        <xdr:style>
          <a:lnRef idx="1">
            <a:schemeClr val="accent5"/>
          </a:lnRef>
          <a:fillRef idx="1003">
            <a:schemeClr val="lt2"/>
          </a:fillRef>
          <a:effectRef idx="2">
            <a:schemeClr val="accent5"/>
          </a:effectRef>
          <a:fontRef idx="minor">
            <a:schemeClr val="lt1"/>
          </a:fontRef>
        </xdr:style>
        <xdr:txBody>
          <a:bodyPr vertOverflow="clip" horzOverflow="clip" rtlCol="0" anchor="ctr"/>
          <a:lstStyle/>
          <a:p>
            <a:pPr marL="0" indent="0" algn="ctr"/>
            <a:r>
              <a:rPr lang="en-US" sz="1100" b="1">
                <a:solidFill>
                  <a:schemeClr val="tx1"/>
                </a:solidFill>
                <a:latin typeface="+mn-lt"/>
                <a:ea typeface="+mn-ea"/>
                <a:cs typeface="+mn-cs"/>
              </a:rPr>
              <a:t>LETTERHEAD</a:t>
            </a:r>
          </a:p>
        </xdr:txBody>
      </xdr:sp>
      <xdr:sp macro="" textlink="">
        <xdr:nvSpPr>
          <xdr:cNvPr id="49" name="Rectangle 4"/>
          <xdr:cNvSpPr/>
        </xdr:nvSpPr>
        <xdr:spPr>
          <a:xfrm>
            <a:off x="1092993" y="965070"/>
            <a:ext cx="1518565" cy="282092"/>
          </a:xfrm>
          <a:prstGeom prst="flowChartAlternateProcess">
            <a:avLst/>
          </a:prstGeom>
          <a:ln>
            <a:noFill/>
          </a:ln>
        </xdr:spPr>
        <xdr:style>
          <a:lnRef idx="1">
            <a:schemeClr val="accent5"/>
          </a:lnRef>
          <a:fillRef idx="1003">
            <a:schemeClr val="lt2"/>
          </a:fillRef>
          <a:effectRef idx="2">
            <a:schemeClr val="accent5"/>
          </a:effectRef>
          <a:fontRef idx="minor">
            <a:schemeClr val="lt1"/>
          </a:fontRef>
        </xdr:style>
        <xdr:txBody>
          <a:bodyPr vertOverflow="clip" horzOverflow="clip" rtlCol="0" anchor="ctr"/>
          <a:lstStyle/>
          <a:p>
            <a:pPr marL="0" indent="0" algn="ctr"/>
            <a:r>
              <a:rPr lang="en-US" sz="1100" b="1">
                <a:solidFill>
                  <a:schemeClr val="tx1"/>
                </a:solidFill>
                <a:latin typeface="+mn-lt"/>
                <a:ea typeface="+mn-ea"/>
                <a:cs typeface="+mn-cs"/>
              </a:rPr>
              <a:t>ORGANIZATIONCHART</a:t>
            </a:r>
          </a:p>
        </xdr:txBody>
      </xdr:sp>
    </xdr:grpSp>
    <xdr:clientData/>
  </xdr:twoCellAnchor>
  <xdr:twoCellAnchor>
    <xdr:from>
      <xdr:col>9</xdr:col>
      <xdr:colOff>189427</xdr:colOff>
      <xdr:row>8</xdr:row>
      <xdr:rowOff>125436</xdr:rowOff>
    </xdr:from>
    <xdr:to>
      <xdr:col>11</xdr:col>
      <xdr:colOff>465576</xdr:colOff>
      <xdr:row>17</xdr:row>
      <xdr:rowOff>95250</xdr:rowOff>
    </xdr:to>
    <xdr:grpSp>
      <xdr:nvGrpSpPr>
        <xdr:cNvPr id="4" name="Group 3"/>
        <xdr:cNvGrpSpPr/>
      </xdr:nvGrpSpPr>
      <xdr:grpSpPr>
        <a:xfrm>
          <a:off x="4094677" y="1649436"/>
          <a:ext cx="1495349" cy="1693839"/>
          <a:chOff x="3959210" y="963084"/>
          <a:chExt cx="1503816" cy="2647755"/>
        </a:xfrm>
      </xdr:grpSpPr>
      <xdr:sp macro="" textlink="">
        <xdr:nvSpPr>
          <xdr:cNvPr id="40" name="Rectangle 4"/>
          <xdr:cNvSpPr/>
        </xdr:nvSpPr>
        <xdr:spPr>
          <a:xfrm>
            <a:off x="3960534" y="1515694"/>
            <a:ext cx="1481328" cy="443102"/>
          </a:xfrm>
          <a:prstGeom prst="flowChartAlternateProcess">
            <a:avLst/>
          </a:prstGeom>
          <a:ln>
            <a:noFill/>
          </a:ln>
        </xdr:spPr>
        <xdr:style>
          <a:lnRef idx="1">
            <a:schemeClr val="accent5"/>
          </a:lnRef>
          <a:fillRef idx="1003">
            <a:schemeClr val="lt2"/>
          </a:fillRef>
          <a:effectRef idx="2">
            <a:schemeClr val="accent5"/>
          </a:effectRef>
          <a:fontRef idx="minor">
            <a:schemeClr val="lt1"/>
          </a:fontRef>
        </xdr:style>
        <xdr:txBody>
          <a:bodyPr vertOverflow="clip" horzOverflow="clip" rtlCol="0" anchor="ctr"/>
          <a:lstStyle/>
          <a:p>
            <a:pPr marL="0" indent="0" algn="ctr"/>
            <a:r>
              <a:rPr lang="en-US" sz="1100" b="1">
                <a:solidFill>
                  <a:schemeClr val="tx1"/>
                </a:solidFill>
                <a:latin typeface="+mn-lt"/>
                <a:ea typeface="+mn-ea"/>
                <a:cs typeface="+mn-cs"/>
              </a:rPr>
              <a:t>ADVANCE SALARY</a:t>
            </a:r>
            <a:endParaRPr lang="en-GB" sz="1100" b="1">
              <a:solidFill>
                <a:schemeClr val="tx1"/>
              </a:solidFill>
              <a:latin typeface="+mn-lt"/>
              <a:ea typeface="+mn-ea"/>
              <a:cs typeface="+mn-cs"/>
            </a:endParaRPr>
          </a:p>
        </xdr:txBody>
      </xdr:sp>
      <xdr:sp macro="" textlink="">
        <xdr:nvSpPr>
          <xdr:cNvPr id="41" name="Rectangle 4"/>
          <xdr:cNvSpPr/>
        </xdr:nvSpPr>
        <xdr:spPr>
          <a:xfrm>
            <a:off x="3981698" y="2063081"/>
            <a:ext cx="1481328" cy="443102"/>
          </a:xfrm>
          <a:prstGeom prst="flowChartAlternateProcess">
            <a:avLst/>
          </a:prstGeom>
          <a:ln>
            <a:noFill/>
          </a:ln>
        </xdr:spPr>
        <xdr:style>
          <a:lnRef idx="1">
            <a:schemeClr val="accent5"/>
          </a:lnRef>
          <a:fillRef idx="1003">
            <a:schemeClr val="lt2"/>
          </a:fillRef>
          <a:effectRef idx="2">
            <a:schemeClr val="accent5"/>
          </a:effectRef>
          <a:fontRef idx="minor">
            <a:schemeClr val="lt1"/>
          </a:fontRef>
        </xdr:style>
        <xdr:txBody>
          <a:bodyPr vertOverflow="clip" horzOverflow="clip" rtlCol="0" anchor="ctr"/>
          <a:lstStyle/>
          <a:p>
            <a:pPr marL="0" indent="0" algn="ctr"/>
            <a:r>
              <a:rPr lang="en-US" sz="1100" b="1">
                <a:solidFill>
                  <a:schemeClr val="tx1"/>
                </a:solidFill>
                <a:latin typeface="+mn-lt"/>
                <a:ea typeface="+mn-ea"/>
                <a:cs typeface="+mn-cs"/>
              </a:rPr>
              <a:t>REIMBURSEMENT </a:t>
            </a:r>
            <a:endParaRPr lang="en-GB" sz="1100" b="1">
              <a:solidFill>
                <a:schemeClr val="tx1"/>
              </a:solidFill>
              <a:latin typeface="+mn-lt"/>
              <a:ea typeface="+mn-ea"/>
              <a:cs typeface="+mn-cs"/>
            </a:endParaRPr>
          </a:p>
          <a:p>
            <a:pPr marL="0" indent="0" algn="ctr"/>
            <a:r>
              <a:rPr lang="en-US" sz="1100" b="1">
                <a:solidFill>
                  <a:schemeClr val="tx1"/>
                </a:solidFill>
                <a:latin typeface="+mn-lt"/>
                <a:ea typeface="+mn-ea"/>
                <a:cs typeface="+mn-cs"/>
              </a:rPr>
              <a:t>&amp; PETTY CASH 	</a:t>
            </a:r>
            <a:endParaRPr lang="en-GB" sz="1100" b="1">
              <a:solidFill>
                <a:schemeClr val="tx1"/>
              </a:solidFill>
              <a:latin typeface="+mn-lt"/>
              <a:ea typeface="+mn-ea"/>
              <a:cs typeface="+mn-cs"/>
            </a:endParaRPr>
          </a:p>
        </xdr:txBody>
      </xdr:sp>
      <xdr:sp macro="" textlink="">
        <xdr:nvSpPr>
          <xdr:cNvPr id="42" name="Rectangle 4"/>
          <xdr:cNvSpPr/>
        </xdr:nvSpPr>
        <xdr:spPr>
          <a:xfrm>
            <a:off x="3959210" y="963084"/>
            <a:ext cx="1481328" cy="443102"/>
          </a:xfrm>
          <a:prstGeom prst="flowChartAlternateProcess">
            <a:avLst/>
          </a:prstGeom>
          <a:ln>
            <a:noFill/>
          </a:ln>
        </xdr:spPr>
        <xdr:style>
          <a:lnRef idx="1">
            <a:schemeClr val="accent5"/>
          </a:lnRef>
          <a:fillRef idx="1003">
            <a:schemeClr val="lt2"/>
          </a:fillRef>
          <a:effectRef idx="2">
            <a:schemeClr val="accent5"/>
          </a:effectRef>
          <a:fontRef idx="minor">
            <a:schemeClr val="lt1"/>
          </a:fontRef>
        </xdr:style>
        <xdr:txBody>
          <a:bodyPr vertOverflow="clip" horzOverflow="clip" rtlCol="0" anchor="ctr"/>
          <a:lstStyle/>
          <a:p>
            <a:pPr marL="0" indent="0" algn="ctr"/>
            <a:r>
              <a:rPr lang="en-US" sz="1100" b="1">
                <a:solidFill>
                  <a:schemeClr val="tx1"/>
                </a:solidFill>
                <a:latin typeface="+mn-lt"/>
                <a:ea typeface="+mn-ea"/>
                <a:cs typeface="+mn-cs"/>
              </a:rPr>
              <a:t>SALARY RECORD</a:t>
            </a:r>
            <a:endParaRPr lang="en-GB" sz="1100" b="1">
              <a:solidFill>
                <a:schemeClr val="tx1"/>
              </a:solidFill>
              <a:latin typeface="+mn-lt"/>
              <a:ea typeface="+mn-ea"/>
              <a:cs typeface="+mn-cs"/>
            </a:endParaRPr>
          </a:p>
        </xdr:txBody>
      </xdr:sp>
      <xdr:sp macro="" textlink="">
        <xdr:nvSpPr>
          <xdr:cNvPr id="43" name="Rectangle 4"/>
          <xdr:cNvSpPr/>
        </xdr:nvSpPr>
        <xdr:spPr>
          <a:xfrm>
            <a:off x="3972440" y="3167737"/>
            <a:ext cx="1481328" cy="443102"/>
          </a:xfrm>
          <a:prstGeom prst="flowChartAlternateProcess">
            <a:avLst/>
          </a:prstGeom>
          <a:ln>
            <a:noFill/>
          </a:ln>
        </xdr:spPr>
        <xdr:style>
          <a:lnRef idx="1">
            <a:schemeClr val="accent5"/>
          </a:lnRef>
          <a:fillRef idx="1003">
            <a:schemeClr val="lt2"/>
          </a:fillRef>
          <a:effectRef idx="2">
            <a:schemeClr val="accent5"/>
          </a:effectRef>
          <a:fontRef idx="minor">
            <a:schemeClr val="lt1"/>
          </a:fontRef>
        </xdr:style>
        <xdr:txBody>
          <a:bodyPr vertOverflow="clip" horzOverflow="clip" rtlCol="0" anchor="ctr"/>
          <a:lstStyle/>
          <a:p>
            <a:pPr marL="0" indent="0" algn="ctr"/>
            <a:r>
              <a:rPr lang="en-US" sz="1100" b="1">
                <a:solidFill>
                  <a:schemeClr val="tx1"/>
                </a:solidFill>
                <a:latin typeface="+mn-lt"/>
                <a:ea typeface="+mn-ea"/>
                <a:cs typeface="+mn-cs"/>
              </a:rPr>
              <a:t>EXPENSES &amp; CLAIM </a:t>
            </a:r>
            <a:endParaRPr lang="en-GB" sz="1100" b="1">
              <a:solidFill>
                <a:schemeClr val="tx1"/>
              </a:solidFill>
              <a:latin typeface="+mn-lt"/>
              <a:ea typeface="+mn-ea"/>
              <a:cs typeface="+mn-cs"/>
            </a:endParaRPr>
          </a:p>
        </xdr:txBody>
      </xdr:sp>
      <xdr:sp macro="" textlink="">
        <xdr:nvSpPr>
          <xdr:cNvPr id="44" name="Rectangle 4"/>
          <xdr:cNvSpPr/>
        </xdr:nvSpPr>
        <xdr:spPr>
          <a:xfrm>
            <a:off x="3979331" y="2614094"/>
            <a:ext cx="1481328" cy="443102"/>
          </a:xfrm>
          <a:prstGeom prst="flowChartAlternateProcess">
            <a:avLst/>
          </a:prstGeom>
          <a:ln>
            <a:noFill/>
          </a:ln>
        </xdr:spPr>
        <xdr:style>
          <a:lnRef idx="1">
            <a:schemeClr val="accent5"/>
          </a:lnRef>
          <a:fillRef idx="1003">
            <a:schemeClr val="lt2"/>
          </a:fillRef>
          <a:effectRef idx="2">
            <a:schemeClr val="accent5"/>
          </a:effectRef>
          <a:fontRef idx="minor">
            <a:schemeClr val="lt1"/>
          </a:fontRef>
        </xdr:style>
        <xdr:txBody>
          <a:bodyPr vertOverflow="clip" horzOverflow="clip" rtlCol="0" anchor="ctr"/>
          <a:lstStyle/>
          <a:p>
            <a:pPr marL="0" indent="0" algn="ctr"/>
            <a:r>
              <a:rPr lang="en-US" sz="1100" b="1">
                <a:solidFill>
                  <a:schemeClr val="tx1"/>
                </a:solidFill>
                <a:latin typeface="+mn-lt"/>
                <a:ea typeface="+mn-ea"/>
                <a:cs typeface="+mn-cs"/>
              </a:rPr>
              <a:t>PAY SLIP</a:t>
            </a:r>
            <a:endParaRPr lang="en-GB" sz="1100" b="1">
              <a:solidFill>
                <a:schemeClr val="tx1"/>
              </a:solidFill>
              <a:latin typeface="+mn-lt"/>
              <a:ea typeface="+mn-ea"/>
              <a:cs typeface="+mn-cs"/>
            </a:endParaRPr>
          </a:p>
        </xdr:txBody>
      </xdr:sp>
    </xdr:grpSp>
    <xdr:clientData/>
  </xdr:twoCellAnchor>
  <xdr:twoCellAnchor>
    <xdr:from>
      <xdr:col>1</xdr:col>
      <xdr:colOff>185166</xdr:colOff>
      <xdr:row>21</xdr:row>
      <xdr:rowOff>116586</xdr:rowOff>
    </xdr:from>
    <xdr:to>
      <xdr:col>3</xdr:col>
      <xdr:colOff>438150</xdr:colOff>
      <xdr:row>23</xdr:row>
      <xdr:rowOff>0</xdr:rowOff>
    </xdr:to>
    <xdr:sp macro="" textlink="">
      <xdr:nvSpPr>
        <xdr:cNvPr id="28" name="Rectangle 4"/>
        <xdr:cNvSpPr/>
      </xdr:nvSpPr>
      <xdr:spPr>
        <a:xfrm>
          <a:off x="185166" y="4212336"/>
          <a:ext cx="1472184" cy="283464"/>
        </a:xfrm>
        <a:prstGeom prst="flowChartAlternateProcess">
          <a:avLst/>
        </a:prstGeom>
        <a:ln>
          <a:noFill/>
        </a:ln>
      </xdr:spPr>
      <xdr:style>
        <a:lnRef idx="1">
          <a:schemeClr val="accent5"/>
        </a:lnRef>
        <a:fillRef idx="1003">
          <a:schemeClr val="lt2"/>
        </a:fillRef>
        <a:effectRef idx="2">
          <a:schemeClr val="accent5"/>
        </a:effectRef>
        <a:fontRef idx="minor">
          <a:schemeClr val="lt1"/>
        </a:fontRef>
      </xdr:style>
      <xdr:txBody>
        <a:bodyPr vertOverflow="clip" horzOverflow="clip" rtlCol="0" anchor="ctr"/>
        <a:lstStyle/>
        <a:p>
          <a:pPr marL="0" indent="0" algn="ctr"/>
          <a:r>
            <a:rPr lang="en-US" sz="1100" b="1">
              <a:solidFill>
                <a:schemeClr val="tx1"/>
              </a:solidFill>
              <a:latin typeface="+mn-lt"/>
              <a:ea typeface="+mn-ea"/>
              <a:cs typeface="+mn-cs"/>
            </a:rPr>
            <a:t> LEAVE FORM</a:t>
          </a:r>
        </a:p>
      </xdr:txBody>
    </xdr:sp>
    <xdr:clientData/>
  </xdr:twoCellAnchor>
  <xdr:twoCellAnchor>
    <xdr:from>
      <xdr:col>1</xdr:col>
      <xdr:colOff>185166</xdr:colOff>
      <xdr:row>23</xdr:row>
      <xdr:rowOff>95250</xdr:rowOff>
    </xdr:from>
    <xdr:to>
      <xdr:col>3</xdr:col>
      <xdr:colOff>438150</xdr:colOff>
      <xdr:row>24</xdr:row>
      <xdr:rowOff>178689</xdr:rowOff>
    </xdr:to>
    <xdr:sp macro="" textlink="">
      <xdr:nvSpPr>
        <xdr:cNvPr id="32" name="Rectangle 4"/>
        <xdr:cNvSpPr/>
      </xdr:nvSpPr>
      <xdr:spPr>
        <a:xfrm>
          <a:off x="185166" y="4591050"/>
          <a:ext cx="1472184" cy="283464"/>
        </a:xfrm>
        <a:prstGeom prst="flowChartAlternateProcess">
          <a:avLst/>
        </a:prstGeom>
        <a:ln>
          <a:noFill/>
        </a:ln>
      </xdr:spPr>
      <xdr:style>
        <a:lnRef idx="1">
          <a:schemeClr val="accent5"/>
        </a:lnRef>
        <a:fillRef idx="1003">
          <a:schemeClr val="lt2"/>
        </a:fillRef>
        <a:effectRef idx="2">
          <a:schemeClr val="accent5"/>
        </a:effectRef>
        <a:fontRef idx="minor">
          <a:schemeClr val="lt1"/>
        </a:fontRef>
      </xdr:style>
      <xdr:txBody>
        <a:bodyPr vertOverflow="clip" horzOverflow="clip" rtlCol="0" anchor="ctr"/>
        <a:lstStyle/>
        <a:p>
          <a:pPr marL="0" indent="0" algn="ctr"/>
          <a:r>
            <a:rPr lang="en-US" sz="1100" b="1">
              <a:solidFill>
                <a:schemeClr val="tx1"/>
              </a:solidFill>
              <a:latin typeface="+mn-lt"/>
              <a:ea typeface="+mn-ea"/>
              <a:cs typeface="+mn-cs"/>
            </a:rPr>
            <a:t>ASSIGEN LEAVE</a:t>
          </a:r>
        </a:p>
      </xdr:txBody>
    </xdr:sp>
    <xdr:clientData/>
  </xdr:twoCellAnchor>
  <xdr:twoCellAnchor>
    <xdr:from>
      <xdr:col>13</xdr:col>
      <xdr:colOff>251163</xdr:colOff>
      <xdr:row>14</xdr:row>
      <xdr:rowOff>116586</xdr:rowOff>
    </xdr:from>
    <xdr:to>
      <xdr:col>15</xdr:col>
      <xdr:colOff>504825</xdr:colOff>
      <xdr:row>16</xdr:row>
      <xdr:rowOff>0</xdr:rowOff>
    </xdr:to>
    <xdr:sp macro="" textlink="">
      <xdr:nvSpPr>
        <xdr:cNvPr id="35" name="Rectangle 4"/>
        <xdr:cNvSpPr/>
      </xdr:nvSpPr>
      <xdr:spPr>
        <a:xfrm>
          <a:off x="5880438" y="2764536"/>
          <a:ext cx="1472862" cy="283464"/>
        </a:xfrm>
        <a:prstGeom prst="flowChartAlternateProcess">
          <a:avLst/>
        </a:prstGeom>
        <a:ln>
          <a:noFill/>
        </a:ln>
      </xdr:spPr>
      <xdr:style>
        <a:lnRef idx="1">
          <a:schemeClr val="accent5"/>
        </a:lnRef>
        <a:fillRef idx="1003">
          <a:schemeClr val="lt2"/>
        </a:fillRef>
        <a:effectRef idx="2">
          <a:schemeClr val="accent5"/>
        </a:effectRef>
        <a:fontRef idx="minor">
          <a:schemeClr val="lt1"/>
        </a:fontRef>
      </xdr:style>
      <xdr:txBody>
        <a:bodyPr vertOverflow="clip" horzOverflow="clip" rtlCol="0" anchor="ctr"/>
        <a:lstStyle/>
        <a:p>
          <a:pPr marL="0" indent="0" algn="ctr"/>
          <a:r>
            <a:rPr lang="en-US" sz="1100" b="1">
              <a:solidFill>
                <a:schemeClr val="tx1"/>
              </a:solidFill>
              <a:latin typeface="+mn-lt"/>
              <a:ea typeface="+mn-ea"/>
              <a:cs typeface="+mn-cs"/>
            </a:rPr>
            <a:t>AUTHORIZATION</a:t>
          </a:r>
          <a:r>
            <a:rPr lang="en-US" sz="1100" b="1" baseline="0">
              <a:solidFill>
                <a:schemeClr val="tx1"/>
              </a:solidFill>
              <a:latin typeface="+mn-lt"/>
              <a:ea typeface="+mn-ea"/>
              <a:cs typeface="+mn-cs"/>
            </a:rPr>
            <a:t> </a:t>
          </a:r>
          <a:endParaRPr lang="en-US" sz="1100" b="1">
            <a:solidFill>
              <a:schemeClr val="tx1"/>
            </a:solidFill>
            <a:latin typeface="+mn-lt"/>
            <a:ea typeface="+mn-ea"/>
            <a:cs typeface="+mn-cs"/>
          </a:endParaRPr>
        </a:p>
      </xdr:txBody>
    </xdr:sp>
    <xdr:clientData/>
  </xdr:twoCellAnchor>
  <xdr:twoCellAnchor>
    <xdr:from>
      <xdr:col>1</xdr:col>
      <xdr:colOff>143664</xdr:colOff>
      <xdr:row>7</xdr:row>
      <xdr:rowOff>4102</xdr:rowOff>
    </xdr:from>
    <xdr:to>
      <xdr:col>3</xdr:col>
      <xdr:colOff>397428</xdr:colOff>
      <xdr:row>8</xdr:row>
      <xdr:rowOff>87541</xdr:rowOff>
    </xdr:to>
    <xdr:sp macro="" textlink="">
      <xdr:nvSpPr>
        <xdr:cNvPr id="37" name="Rectangle 4"/>
        <xdr:cNvSpPr/>
      </xdr:nvSpPr>
      <xdr:spPr>
        <a:xfrm>
          <a:off x="143664" y="1328077"/>
          <a:ext cx="1472964" cy="283464"/>
        </a:xfrm>
        <a:prstGeom prst="flowChartAlternateProcess">
          <a:avLst/>
        </a:prstGeom>
        <a:ln>
          <a:noFill/>
        </a:ln>
      </xdr:spPr>
      <xdr:style>
        <a:lnRef idx="1">
          <a:schemeClr val="accent5"/>
        </a:lnRef>
        <a:fillRef idx="1003">
          <a:schemeClr val="lt2"/>
        </a:fillRef>
        <a:effectRef idx="2">
          <a:schemeClr val="accent5"/>
        </a:effectRef>
        <a:fontRef idx="minor">
          <a:schemeClr val="lt1"/>
        </a:fontRef>
      </xdr:style>
      <xdr:txBody>
        <a:bodyPr vertOverflow="clip" horzOverflow="clip" rtlCol="0" anchor="ctr"/>
        <a:lstStyle/>
        <a:p>
          <a:pPr marL="0" indent="0" algn="ctr"/>
          <a:r>
            <a:rPr lang="en-US" sz="1100" b="1">
              <a:solidFill>
                <a:schemeClr val="tx1"/>
              </a:solidFill>
              <a:latin typeface="+mn-lt"/>
              <a:ea typeface="+mn-ea"/>
              <a:cs typeface="+mn-cs"/>
            </a:rPr>
            <a:t>DIRECTORY</a:t>
          </a:r>
        </a:p>
      </xdr:txBody>
    </xdr:sp>
    <xdr:clientData/>
  </xdr:twoCellAnchor>
  <xdr:twoCellAnchor>
    <xdr:from>
      <xdr:col>1</xdr:col>
      <xdr:colOff>161925</xdr:colOff>
      <xdr:row>10</xdr:row>
      <xdr:rowOff>104775</xdr:rowOff>
    </xdr:from>
    <xdr:to>
      <xdr:col>3</xdr:col>
      <xdr:colOff>415689</xdr:colOff>
      <xdr:row>12</xdr:row>
      <xdr:rowOff>64389</xdr:rowOff>
    </xdr:to>
    <xdr:sp macro="" textlink="">
      <xdr:nvSpPr>
        <xdr:cNvPr id="47" name="Rectangle 4"/>
        <xdr:cNvSpPr/>
      </xdr:nvSpPr>
      <xdr:spPr>
        <a:xfrm>
          <a:off x="161925" y="2028825"/>
          <a:ext cx="1472964" cy="283464"/>
        </a:xfrm>
        <a:prstGeom prst="flowChartAlternateProcess">
          <a:avLst/>
        </a:prstGeom>
        <a:ln>
          <a:noFill/>
        </a:ln>
      </xdr:spPr>
      <xdr:style>
        <a:lnRef idx="1">
          <a:schemeClr val="accent5"/>
        </a:lnRef>
        <a:fillRef idx="1003">
          <a:schemeClr val="lt2"/>
        </a:fillRef>
        <a:effectRef idx="2">
          <a:schemeClr val="accent5"/>
        </a:effectRef>
        <a:fontRef idx="minor">
          <a:schemeClr val="lt1"/>
        </a:fontRef>
      </xdr:style>
      <xdr:txBody>
        <a:bodyPr vertOverflow="clip" horzOverflow="clip" rtlCol="0" anchor="ctr"/>
        <a:lstStyle/>
        <a:p>
          <a:pPr marL="0" indent="0" algn="ctr"/>
          <a:r>
            <a:rPr lang="en-US" sz="1100" b="1">
              <a:solidFill>
                <a:schemeClr val="tx1"/>
              </a:solidFill>
              <a:latin typeface="+mn-lt"/>
              <a:ea typeface="+mn-ea"/>
              <a:cs typeface="+mn-cs"/>
            </a:rPr>
            <a:t>LIST OF EMPLOYEE</a:t>
          </a:r>
        </a:p>
      </xdr:txBody>
    </xdr:sp>
    <xdr:clientData/>
  </xdr:twoCellAnchor>
  <xdr:twoCellAnchor>
    <xdr:from>
      <xdr:col>1</xdr:col>
      <xdr:colOff>152400</xdr:colOff>
      <xdr:row>12</xdr:row>
      <xdr:rowOff>142875</xdr:rowOff>
    </xdr:from>
    <xdr:to>
      <xdr:col>3</xdr:col>
      <xdr:colOff>406164</xdr:colOff>
      <xdr:row>14</xdr:row>
      <xdr:rowOff>26289</xdr:rowOff>
    </xdr:to>
    <xdr:sp macro="" textlink="">
      <xdr:nvSpPr>
        <xdr:cNvPr id="48" name="Rectangle 4"/>
        <xdr:cNvSpPr/>
      </xdr:nvSpPr>
      <xdr:spPr>
        <a:xfrm>
          <a:off x="152400" y="2390775"/>
          <a:ext cx="1472964" cy="283464"/>
        </a:xfrm>
        <a:prstGeom prst="flowChartAlternateProcess">
          <a:avLst/>
        </a:prstGeom>
        <a:ln>
          <a:noFill/>
        </a:ln>
      </xdr:spPr>
      <xdr:style>
        <a:lnRef idx="1">
          <a:schemeClr val="accent5"/>
        </a:lnRef>
        <a:fillRef idx="1003">
          <a:schemeClr val="lt2"/>
        </a:fillRef>
        <a:effectRef idx="2">
          <a:schemeClr val="accent5"/>
        </a:effectRef>
        <a:fontRef idx="minor">
          <a:schemeClr val="lt1"/>
        </a:fontRef>
      </xdr:style>
      <xdr:txBody>
        <a:bodyPr vertOverflow="clip" horzOverflow="clip" rtlCol="0" anchor="ctr"/>
        <a:lstStyle/>
        <a:p>
          <a:pPr marL="0" indent="0" algn="ctr"/>
          <a:r>
            <a:rPr lang="en-US" sz="1100" b="1">
              <a:solidFill>
                <a:schemeClr val="tx1"/>
              </a:solidFill>
              <a:latin typeface="+mn-lt"/>
              <a:ea typeface="+mn-ea"/>
              <a:cs typeface="+mn-cs"/>
            </a:rPr>
            <a:t>COMPANY PROFIEL</a:t>
          </a:r>
        </a:p>
      </xdr:txBody>
    </xdr:sp>
    <xdr:clientData/>
  </xdr:twoCellAnchor>
  <xdr:twoCellAnchor>
    <xdr:from>
      <xdr:col>1</xdr:col>
      <xdr:colOff>155811</xdr:colOff>
      <xdr:row>14</xdr:row>
      <xdr:rowOff>114300</xdr:rowOff>
    </xdr:from>
    <xdr:to>
      <xdr:col>3</xdr:col>
      <xdr:colOff>409575</xdr:colOff>
      <xdr:row>15</xdr:row>
      <xdr:rowOff>197739</xdr:rowOff>
    </xdr:to>
    <xdr:sp macro="" textlink="">
      <xdr:nvSpPr>
        <xdr:cNvPr id="50" name="Rectangle 4"/>
        <xdr:cNvSpPr/>
      </xdr:nvSpPr>
      <xdr:spPr>
        <a:xfrm>
          <a:off x="155811" y="2762250"/>
          <a:ext cx="1472964" cy="283464"/>
        </a:xfrm>
        <a:prstGeom prst="flowChartAlternateProcess">
          <a:avLst/>
        </a:prstGeom>
        <a:ln>
          <a:noFill/>
        </a:ln>
      </xdr:spPr>
      <xdr:style>
        <a:lnRef idx="1">
          <a:schemeClr val="accent5"/>
        </a:lnRef>
        <a:fillRef idx="1003">
          <a:schemeClr val="lt2"/>
        </a:fillRef>
        <a:effectRef idx="2">
          <a:schemeClr val="accent5"/>
        </a:effectRef>
        <a:fontRef idx="minor">
          <a:schemeClr val="lt1"/>
        </a:fontRef>
      </xdr:style>
      <xdr:txBody>
        <a:bodyPr vertOverflow="clip" horzOverflow="clip" rtlCol="0" anchor="ctr"/>
        <a:lstStyle/>
        <a:p>
          <a:pPr marL="0" indent="0" algn="ctr"/>
          <a:r>
            <a:rPr lang="en-US" sz="1100" b="1">
              <a:solidFill>
                <a:schemeClr val="tx1"/>
              </a:solidFill>
              <a:latin typeface="+mn-lt"/>
              <a:ea typeface="+mn-ea"/>
              <a:cs typeface="+mn-cs"/>
            </a:rPr>
            <a:t>AGRREMENT </a:t>
          </a:r>
        </a:p>
      </xdr:txBody>
    </xdr:sp>
    <xdr:clientData/>
  </xdr:twoCellAnchor>
  <xdr:twoCellAnchor>
    <xdr:from>
      <xdr:col>9</xdr:col>
      <xdr:colOff>222486</xdr:colOff>
      <xdr:row>4</xdr:row>
      <xdr:rowOff>192786</xdr:rowOff>
    </xdr:from>
    <xdr:to>
      <xdr:col>11</xdr:col>
      <xdr:colOff>475470</xdr:colOff>
      <xdr:row>6</xdr:row>
      <xdr:rowOff>76200</xdr:rowOff>
    </xdr:to>
    <xdr:sp macro="" textlink="">
      <xdr:nvSpPr>
        <xdr:cNvPr id="51" name="Rectangle 4"/>
        <xdr:cNvSpPr/>
      </xdr:nvSpPr>
      <xdr:spPr>
        <a:xfrm>
          <a:off x="3975336" y="916686"/>
          <a:ext cx="1472184" cy="283464"/>
        </a:xfrm>
        <a:prstGeom prst="flowChartAlternateProcess">
          <a:avLst/>
        </a:prstGeom>
        <a:ln>
          <a:noFill/>
        </a:ln>
      </xdr:spPr>
      <xdr:style>
        <a:lnRef idx="1">
          <a:schemeClr val="accent5"/>
        </a:lnRef>
        <a:fillRef idx="1003">
          <a:schemeClr val="lt2"/>
        </a:fillRef>
        <a:effectRef idx="2">
          <a:schemeClr val="accent5"/>
        </a:effectRef>
        <a:fontRef idx="minor">
          <a:schemeClr val="lt1"/>
        </a:fontRef>
      </xdr:style>
      <xdr:txBody>
        <a:bodyPr vertOverflow="clip" horzOverflow="clip" rtlCol="0" anchor="ctr"/>
        <a:lstStyle/>
        <a:p>
          <a:pPr marL="0" indent="0" algn="ctr"/>
          <a:r>
            <a:rPr lang="en-US" sz="1100" b="1">
              <a:solidFill>
                <a:schemeClr val="tx1"/>
              </a:solidFill>
              <a:latin typeface="+mn-lt"/>
              <a:ea typeface="+mn-ea"/>
              <a:cs typeface="+mn-cs"/>
            </a:rPr>
            <a:t>ATTENDANCE RECORD</a:t>
          </a:r>
        </a:p>
      </xdr:txBody>
    </xdr:sp>
    <xdr:clientData/>
  </xdr:twoCellAnchor>
  <xdr:twoCellAnchor>
    <xdr:from>
      <xdr:col>9</xdr:col>
      <xdr:colOff>200025</xdr:colOff>
      <xdr:row>6</xdr:row>
      <xdr:rowOff>190500</xdr:rowOff>
    </xdr:from>
    <xdr:to>
      <xdr:col>11</xdr:col>
      <xdr:colOff>453009</xdr:colOff>
      <xdr:row>8</xdr:row>
      <xdr:rowOff>73914</xdr:rowOff>
    </xdr:to>
    <xdr:sp macro="" textlink="">
      <xdr:nvSpPr>
        <xdr:cNvPr id="54" name="Rectangle 4"/>
        <xdr:cNvSpPr/>
      </xdr:nvSpPr>
      <xdr:spPr>
        <a:xfrm>
          <a:off x="3952875" y="1314450"/>
          <a:ext cx="1472184" cy="283464"/>
        </a:xfrm>
        <a:prstGeom prst="flowChartAlternateProcess">
          <a:avLst/>
        </a:prstGeom>
        <a:ln>
          <a:noFill/>
        </a:ln>
      </xdr:spPr>
      <xdr:style>
        <a:lnRef idx="1">
          <a:schemeClr val="accent5"/>
        </a:lnRef>
        <a:fillRef idx="1003">
          <a:schemeClr val="lt2"/>
        </a:fillRef>
        <a:effectRef idx="2">
          <a:schemeClr val="accent5"/>
        </a:effectRef>
        <a:fontRef idx="minor">
          <a:schemeClr val="lt1"/>
        </a:fontRef>
      </xdr:style>
      <xdr:txBody>
        <a:bodyPr vertOverflow="clip" horzOverflow="clip" rtlCol="0" anchor="ctr"/>
        <a:lstStyle/>
        <a:p>
          <a:pPr marL="0" indent="0" algn="ctr"/>
          <a:r>
            <a:rPr lang="en-US" sz="1100" b="1">
              <a:solidFill>
                <a:schemeClr val="tx1"/>
              </a:solidFill>
              <a:latin typeface="+mn-lt"/>
              <a:ea typeface="+mn-ea"/>
              <a:cs typeface="+mn-cs"/>
            </a:rPr>
            <a:t>JOB CARD</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19050</xdr:colOff>
      <xdr:row>21</xdr:row>
      <xdr:rowOff>66674</xdr:rowOff>
    </xdr:from>
    <xdr:to>
      <xdr:col>13</xdr:col>
      <xdr:colOff>47625</xdr:colOff>
      <xdr:row>21</xdr:row>
      <xdr:rowOff>228599</xdr:rowOff>
    </xdr:to>
    <xdr:sp macro="" textlink="">
      <xdr:nvSpPr>
        <xdr:cNvPr id="2" name="Rectangle 1"/>
        <xdr:cNvSpPr/>
      </xdr:nvSpPr>
      <xdr:spPr>
        <a:xfrm>
          <a:off x="2038350" y="5829299"/>
          <a:ext cx="142875" cy="161925"/>
        </a:xfrm>
        <a:prstGeom prst="rect">
          <a:avLst/>
        </a:prstGeom>
        <a:solidFill>
          <a:schemeClr val="bg1"/>
        </a:solidFill>
        <a:ln w="3175">
          <a:solidFill>
            <a:schemeClr val="bg1">
              <a:lumMod val="8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n-GB" sz="1100"/>
        </a:p>
      </xdr:txBody>
    </xdr:sp>
    <xdr:clientData/>
  </xdr:twoCellAnchor>
  <xdr:twoCellAnchor>
    <xdr:from>
      <xdr:col>34</xdr:col>
      <xdr:colOff>247650</xdr:colOff>
      <xdr:row>11</xdr:row>
      <xdr:rowOff>66675</xdr:rowOff>
    </xdr:from>
    <xdr:to>
      <xdr:col>34</xdr:col>
      <xdr:colOff>390525</xdr:colOff>
      <xdr:row>12</xdr:row>
      <xdr:rowOff>9525</xdr:rowOff>
    </xdr:to>
    <xdr:sp macro="" textlink="">
      <xdr:nvSpPr>
        <xdr:cNvPr id="4" name="Rectangle 3"/>
        <xdr:cNvSpPr/>
      </xdr:nvSpPr>
      <xdr:spPr>
        <a:xfrm>
          <a:off x="6067425" y="3124200"/>
          <a:ext cx="142875" cy="190500"/>
        </a:xfrm>
        <a:prstGeom prst="rect">
          <a:avLst/>
        </a:prstGeom>
        <a:solidFill>
          <a:schemeClr val="bg1"/>
        </a:solidFill>
        <a:ln w="3175">
          <a:solidFill>
            <a:schemeClr val="bg1">
              <a:lumMod val="8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n-GB" sz="1100"/>
        </a:p>
      </xdr:txBody>
    </xdr:sp>
    <xdr:clientData/>
  </xdr:twoCellAnchor>
  <xdr:twoCellAnchor>
    <xdr:from>
      <xdr:col>28</xdr:col>
      <xdr:colOff>28575</xdr:colOff>
      <xdr:row>11</xdr:row>
      <xdr:rowOff>57150</xdr:rowOff>
    </xdr:from>
    <xdr:to>
      <xdr:col>28</xdr:col>
      <xdr:colOff>171450</xdr:colOff>
      <xdr:row>12</xdr:row>
      <xdr:rowOff>0</xdr:rowOff>
    </xdr:to>
    <xdr:sp macro="" textlink="">
      <xdr:nvSpPr>
        <xdr:cNvPr id="5" name="Rectangle 4"/>
        <xdr:cNvSpPr/>
      </xdr:nvSpPr>
      <xdr:spPr>
        <a:xfrm>
          <a:off x="4895850" y="3114675"/>
          <a:ext cx="142875" cy="190500"/>
        </a:xfrm>
        <a:prstGeom prst="rect">
          <a:avLst/>
        </a:prstGeom>
        <a:solidFill>
          <a:schemeClr val="bg1"/>
        </a:solidFill>
        <a:ln w="3175">
          <a:solidFill>
            <a:schemeClr val="bg1">
              <a:lumMod val="8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n-GB" sz="1100"/>
        </a:p>
      </xdr:txBody>
    </xdr:sp>
    <xdr:clientData/>
  </xdr:twoCellAnchor>
  <xdr:twoCellAnchor>
    <xdr:from>
      <xdr:col>18</xdr:col>
      <xdr:colOff>123825</xdr:colOff>
      <xdr:row>21</xdr:row>
      <xdr:rowOff>76199</xdr:rowOff>
    </xdr:from>
    <xdr:to>
      <xdr:col>18</xdr:col>
      <xdr:colOff>266700</xdr:colOff>
      <xdr:row>21</xdr:row>
      <xdr:rowOff>238124</xdr:rowOff>
    </xdr:to>
    <xdr:sp macro="" textlink="">
      <xdr:nvSpPr>
        <xdr:cNvPr id="6" name="Rectangle 5"/>
        <xdr:cNvSpPr/>
      </xdr:nvSpPr>
      <xdr:spPr>
        <a:xfrm>
          <a:off x="3028950" y="5838824"/>
          <a:ext cx="142875" cy="161925"/>
        </a:xfrm>
        <a:prstGeom prst="rect">
          <a:avLst/>
        </a:prstGeom>
        <a:solidFill>
          <a:schemeClr val="bg1"/>
        </a:solidFill>
        <a:ln w="3175">
          <a:solidFill>
            <a:schemeClr val="bg1">
              <a:lumMod val="8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n-GB"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1197431</xdr:colOff>
      <xdr:row>18</xdr:row>
      <xdr:rowOff>108858</xdr:rowOff>
    </xdr:from>
    <xdr:to>
      <xdr:col>10</xdr:col>
      <xdr:colOff>164649</xdr:colOff>
      <xdr:row>18</xdr:row>
      <xdr:rowOff>345622</xdr:rowOff>
    </xdr:to>
    <xdr:sp macro="" textlink="">
      <xdr:nvSpPr>
        <xdr:cNvPr id="4" name="Rectangle 3"/>
        <xdr:cNvSpPr/>
      </xdr:nvSpPr>
      <xdr:spPr>
        <a:xfrm>
          <a:off x="6490610" y="7048501"/>
          <a:ext cx="219075" cy="236764"/>
        </a:xfrm>
        <a:prstGeom prst="rect">
          <a:avLst/>
        </a:prstGeom>
        <a:solidFill>
          <a:schemeClr val="bg1"/>
        </a:solidFill>
        <a:ln w="3175">
          <a:solidFill>
            <a:schemeClr val="bg1">
              <a:lumMod val="8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n-GB" sz="1100"/>
        </a:p>
      </xdr:txBody>
    </xdr:sp>
    <xdr:clientData/>
  </xdr:twoCellAnchor>
  <xdr:twoCellAnchor>
    <xdr:from>
      <xdr:col>1</xdr:col>
      <xdr:colOff>1143000</xdr:colOff>
      <xdr:row>18</xdr:row>
      <xdr:rowOff>108858</xdr:rowOff>
    </xdr:from>
    <xdr:to>
      <xdr:col>1</xdr:col>
      <xdr:colOff>1362075</xdr:colOff>
      <xdr:row>18</xdr:row>
      <xdr:rowOff>345622</xdr:rowOff>
    </xdr:to>
    <xdr:sp macro="" textlink="">
      <xdr:nvSpPr>
        <xdr:cNvPr id="5" name="Rectangle 4"/>
        <xdr:cNvSpPr/>
      </xdr:nvSpPr>
      <xdr:spPr>
        <a:xfrm>
          <a:off x="1292679" y="7048501"/>
          <a:ext cx="219075" cy="236764"/>
        </a:xfrm>
        <a:prstGeom prst="rect">
          <a:avLst/>
        </a:prstGeom>
        <a:solidFill>
          <a:schemeClr val="bg1"/>
        </a:solidFill>
        <a:ln w="3175">
          <a:solidFill>
            <a:schemeClr val="bg1">
              <a:lumMod val="8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n-GB" sz="1100"/>
        </a:p>
      </xdr:txBody>
    </xdr:sp>
    <xdr:clientData/>
  </xdr:twoCellAnchor>
  <xdr:twoCellAnchor>
    <xdr:from>
      <xdr:col>1</xdr:col>
      <xdr:colOff>1138918</xdr:colOff>
      <xdr:row>8</xdr:row>
      <xdr:rowOff>122466</xdr:rowOff>
    </xdr:from>
    <xdr:to>
      <xdr:col>1</xdr:col>
      <xdr:colOff>1319893</xdr:colOff>
      <xdr:row>8</xdr:row>
      <xdr:rowOff>299358</xdr:rowOff>
    </xdr:to>
    <xdr:sp macro="" textlink="">
      <xdr:nvSpPr>
        <xdr:cNvPr id="10" name="Rectangle 9"/>
        <xdr:cNvSpPr/>
      </xdr:nvSpPr>
      <xdr:spPr>
        <a:xfrm>
          <a:off x="1288597" y="2979966"/>
          <a:ext cx="180975" cy="176892"/>
        </a:xfrm>
        <a:prstGeom prst="rect">
          <a:avLst/>
        </a:prstGeom>
        <a:solidFill>
          <a:schemeClr val="bg1"/>
        </a:solidFill>
        <a:ln w="3175">
          <a:solidFill>
            <a:schemeClr val="bg1">
              <a:lumMod val="8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n-GB" sz="1100"/>
        </a:p>
      </xdr:txBody>
    </xdr:sp>
    <xdr:clientData/>
  </xdr:twoCellAnchor>
  <xdr:twoCellAnchor>
    <xdr:from>
      <xdr:col>5</xdr:col>
      <xdr:colOff>121104</xdr:colOff>
      <xdr:row>8</xdr:row>
      <xdr:rowOff>152402</xdr:rowOff>
    </xdr:from>
    <xdr:to>
      <xdr:col>6</xdr:col>
      <xdr:colOff>84365</xdr:colOff>
      <xdr:row>8</xdr:row>
      <xdr:rowOff>329294</xdr:rowOff>
    </xdr:to>
    <xdr:sp macro="" textlink="">
      <xdr:nvSpPr>
        <xdr:cNvPr id="17" name="Rectangle 16"/>
        <xdr:cNvSpPr/>
      </xdr:nvSpPr>
      <xdr:spPr>
        <a:xfrm>
          <a:off x="3128283" y="3009902"/>
          <a:ext cx="180975" cy="176892"/>
        </a:xfrm>
        <a:prstGeom prst="rect">
          <a:avLst/>
        </a:prstGeom>
        <a:solidFill>
          <a:schemeClr val="bg1"/>
        </a:solidFill>
        <a:ln w="3175">
          <a:solidFill>
            <a:schemeClr val="bg1">
              <a:lumMod val="8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n-GB" sz="1100"/>
        </a:p>
      </xdr:txBody>
    </xdr:sp>
    <xdr:clientData/>
  </xdr:twoCellAnchor>
  <xdr:twoCellAnchor>
    <xdr:from>
      <xdr:col>9</xdr:col>
      <xdr:colOff>722540</xdr:colOff>
      <xdr:row>8</xdr:row>
      <xdr:rowOff>127909</xdr:rowOff>
    </xdr:from>
    <xdr:to>
      <xdr:col>9</xdr:col>
      <xdr:colOff>903515</xdr:colOff>
      <xdr:row>8</xdr:row>
      <xdr:rowOff>304801</xdr:rowOff>
    </xdr:to>
    <xdr:sp macro="" textlink="">
      <xdr:nvSpPr>
        <xdr:cNvPr id="18" name="Rectangle 17"/>
        <xdr:cNvSpPr/>
      </xdr:nvSpPr>
      <xdr:spPr>
        <a:xfrm>
          <a:off x="6015719" y="2985409"/>
          <a:ext cx="180975" cy="176892"/>
        </a:xfrm>
        <a:prstGeom prst="rect">
          <a:avLst/>
        </a:prstGeom>
        <a:solidFill>
          <a:schemeClr val="bg1"/>
        </a:solidFill>
        <a:ln w="3175">
          <a:solidFill>
            <a:schemeClr val="bg1">
              <a:lumMod val="8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n-GB" sz="1100"/>
        </a:p>
      </xdr:txBody>
    </xdr:sp>
    <xdr:clientData/>
  </xdr:twoCellAnchor>
  <xdr:twoCellAnchor>
    <xdr:from>
      <xdr:col>11</xdr:col>
      <xdr:colOff>847726</xdr:colOff>
      <xdr:row>8</xdr:row>
      <xdr:rowOff>117024</xdr:rowOff>
    </xdr:from>
    <xdr:to>
      <xdr:col>12</xdr:col>
      <xdr:colOff>21772</xdr:colOff>
      <xdr:row>8</xdr:row>
      <xdr:rowOff>293916</xdr:rowOff>
    </xdr:to>
    <xdr:sp macro="" textlink="">
      <xdr:nvSpPr>
        <xdr:cNvPr id="19" name="Rectangle 18"/>
        <xdr:cNvSpPr/>
      </xdr:nvSpPr>
      <xdr:spPr>
        <a:xfrm>
          <a:off x="8113940" y="2974524"/>
          <a:ext cx="180975" cy="176892"/>
        </a:xfrm>
        <a:prstGeom prst="rect">
          <a:avLst/>
        </a:prstGeom>
        <a:solidFill>
          <a:schemeClr val="bg1"/>
        </a:solidFill>
        <a:ln w="3175">
          <a:solidFill>
            <a:schemeClr val="bg1">
              <a:lumMod val="8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n-GB" sz="1100"/>
        </a:p>
      </xdr:txBody>
    </xdr:sp>
    <xdr:clientData/>
  </xdr:twoCellAnchor>
  <xdr:twoCellAnchor>
    <xdr:from>
      <xdr:col>3</xdr:col>
      <xdr:colOff>29936</xdr:colOff>
      <xdr:row>25</xdr:row>
      <xdr:rowOff>179615</xdr:rowOff>
    </xdr:from>
    <xdr:to>
      <xdr:col>3</xdr:col>
      <xdr:colOff>231321</xdr:colOff>
      <xdr:row>25</xdr:row>
      <xdr:rowOff>367393</xdr:rowOff>
    </xdr:to>
    <xdr:sp macro="" textlink="">
      <xdr:nvSpPr>
        <xdr:cNvPr id="20" name="Rectangle 19"/>
        <xdr:cNvSpPr/>
      </xdr:nvSpPr>
      <xdr:spPr>
        <a:xfrm>
          <a:off x="1907722" y="9976758"/>
          <a:ext cx="201385" cy="187778"/>
        </a:xfrm>
        <a:prstGeom prst="rect">
          <a:avLst/>
        </a:prstGeom>
        <a:solidFill>
          <a:schemeClr val="bg1"/>
        </a:solidFill>
        <a:ln w="3175">
          <a:solidFill>
            <a:schemeClr val="bg1">
              <a:lumMod val="8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n-GB" sz="1100"/>
        </a:p>
      </xdr:txBody>
    </xdr:sp>
    <xdr:clientData/>
  </xdr:twoCellAnchor>
  <xdr:twoCellAnchor>
    <xdr:from>
      <xdr:col>3</xdr:col>
      <xdr:colOff>32656</xdr:colOff>
      <xdr:row>26</xdr:row>
      <xdr:rowOff>127908</xdr:rowOff>
    </xdr:from>
    <xdr:to>
      <xdr:col>3</xdr:col>
      <xdr:colOff>234041</xdr:colOff>
      <xdr:row>26</xdr:row>
      <xdr:rowOff>315686</xdr:rowOff>
    </xdr:to>
    <xdr:sp macro="" textlink="">
      <xdr:nvSpPr>
        <xdr:cNvPr id="23" name="Rectangle 22"/>
        <xdr:cNvSpPr/>
      </xdr:nvSpPr>
      <xdr:spPr>
        <a:xfrm>
          <a:off x="1910442" y="10469337"/>
          <a:ext cx="201385" cy="187778"/>
        </a:xfrm>
        <a:prstGeom prst="rect">
          <a:avLst/>
        </a:prstGeom>
        <a:solidFill>
          <a:schemeClr val="bg1"/>
        </a:solidFill>
        <a:ln w="3175">
          <a:solidFill>
            <a:schemeClr val="bg1">
              <a:lumMod val="8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n-GB" sz="1100"/>
        </a:p>
      </xdr:txBody>
    </xdr:sp>
    <xdr:clientData/>
  </xdr:twoCellAnchor>
  <xdr:twoCellAnchor>
    <xdr:from>
      <xdr:col>4</xdr:col>
      <xdr:colOff>59872</xdr:colOff>
      <xdr:row>25</xdr:row>
      <xdr:rowOff>195944</xdr:rowOff>
    </xdr:from>
    <xdr:to>
      <xdr:col>5</xdr:col>
      <xdr:colOff>97971</xdr:colOff>
      <xdr:row>25</xdr:row>
      <xdr:rowOff>383722</xdr:rowOff>
    </xdr:to>
    <xdr:sp macro="" textlink="">
      <xdr:nvSpPr>
        <xdr:cNvPr id="24" name="Rectangle 23"/>
        <xdr:cNvSpPr/>
      </xdr:nvSpPr>
      <xdr:spPr>
        <a:xfrm>
          <a:off x="2903765" y="9993087"/>
          <a:ext cx="201385" cy="187778"/>
        </a:xfrm>
        <a:prstGeom prst="rect">
          <a:avLst/>
        </a:prstGeom>
        <a:solidFill>
          <a:schemeClr val="bg1"/>
        </a:solidFill>
        <a:ln w="3175">
          <a:solidFill>
            <a:schemeClr val="bg1">
              <a:lumMod val="8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n-GB" sz="1100"/>
        </a:p>
      </xdr:txBody>
    </xdr:sp>
    <xdr:clientData/>
  </xdr:twoCellAnchor>
  <xdr:twoCellAnchor>
    <xdr:from>
      <xdr:col>4</xdr:col>
      <xdr:colOff>62592</xdr:colOff>
      <xdr:row>26</xdr:row>
      <xdr:rowOff>144237</xdr:rowOff>
    </xdr:from>
    <xdr:to>
      <xdr:col>5</xdr:col>
      <xdr:colOff>100691</xdr:colOff>
      <xdr:row>26</xdr:row>
      <xdr:rowOff>332015</xdr:rowOff>
    </xdr:to>
    <xdr:sp macro="" textlink="">
      <xdr:nvSpPr>
        <xdr:cNvPr id="25" name="Rectangle 24"/>
        <xdr:cNvSpPr/>
      </xdr:nvSpPr>
      <xdr:spPr>
        <a:xfrm>
          <a:off x="2906485" y="10485666"/>
          <a:ext cx="201385" cy="187778"/>
        </a:xfrm>
        <a:prstGeom prst="rect">
          <a:avLst/>
        </a:prstGeom>
        <a:solidFill>
          <a:schemeClr val="bg1"/>
        </a:solidFill>
        <a:ln w="3175">
          <a:solidFill>
            <a:schemeClr val="bg1">
              <a:lumMod val="8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n-GB" sz="1100"/>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361950</xdr:colOff>
          <xdr:row>14</xdr:row>
          <xdr:rowOff>38100</xdr:rowOff>
        </xdr:from>
        <xdr:to>
          <xdr:col>3</xdr:col>
          <xdr:colOff>19050</xdr:colOff>
          <xdr:row>16</xdr:row>
          <xdr:rowOff>28575</xdr:rowOff>
        </xdr:to>
        <xdr:sp macro="" textlink="">
          <xdr:nvSpPr>
            <xdr:cNvPr id="12289" name="Check Box 1" hidden="1">
              <a:extLst>
                <a:ext uri="{63B3BB69-23CF-44E3-9099-C40C66FF867C}">
                  <a14:compatExt spid="_x0000_s12289"/>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352425</xdr:colOff>
          <xdr:row>14</xdr:row>
          <xdr:rowOff>47625</xdr:rowOff>
        </xdr:from>
        <xdr:to>
          <xdr:col>6</xdr:col>
          <xdr:colOff>47625</xdr:colOff>
          <xdr:row>15</xdr:row>
          <xdr:rowOff>180975</xdr:rowOff>
        </xdr:to>
        <xdr:sp macro="" textlink="">
          <xdr:nvSpPr>
            <xdr:cNvPr id="12290" name="Check Box 2" hidden="1">
              <a:extLst>
                <a:ext uri="{63B3BB69-23CF-44E3-9099-C40C66FF867C}">
                  <a14:compatExt spid="_x0000_s12290"/>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361950</xdr:colOff>
          <xdr:row>14</xdr:row>
          <xdr:rowOff>47625</xdr:rowOff>
        </xdr:from>
        <xdr:to>
          <xdr:col>11</xdr:col>
          <xdr:colOff>57150</xdr:colOff>
          <xdr:row>15</xdr:row>
          <xdr:rowOff>180975</xdr:rowOff>
        </xdr:to>
        <xdr:sp macro="" textlink="">
          <xdr:nvSpPr>
            <xdr:cNvPr id="12291" name="Check Box 3" hidden="1">
              <a:extLst>
                <a:ext uri="{63B3BB69-23CF-44E3-9099-C40C66FF867C}">
                  <a14:compatExt spid="_x0000_s12291"/>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252</xdr:row>
          <xdr:rowOff>76200</xdr:rowOff>
        </xdr:from>
        <xdr:to>
          <xdr:col>3</xdr:col>
          <xdr:colOff>19050</xdr:colOff>
          <xdr:row>253</xdr:row>
          <xdr:rowOff>76200</xdr:rowOff>
        </xdr:to>
        <xdr:sp macro="" textlink="">
          <xdr:nvSpPr>
            <xdr:cNvPr id="12292" name="Check Box 4" hidden="1">
              <a:extLst>
                <a:ext uri="{63B3BB69-23CF-44E3-9099-C40C66FF867C}">
                  <a14:compatExt spid="_x0000_s1229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30 days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142875</xdr:colOff>
          <xdr:row>252</xdr:row>
          <xdr:rowOff>76200</xdr:rowOff>
        </xdr:from>
        <xdr:to>
          <xdr:col>4</xdr:col>
          <xdr:colOff>371475</xdr:colOff>
          <xdr:row>253</xdr:row>
          <xdr:rowOff>85725</xdr:rowOff>
        </xdr:to>
        <xdr:sp macro="" textlink="">
          <xdr:nvSpPr>
            <xdr:cNvPr id="12293" name="Check Box 5" hidden="1">
              <a:extLst>
                <a:ext uri="{63B3BB69-23CF-44E3-9099-C40C66FF867C}">
                  <a14:compatExt spid="_x0000_s1229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60 days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209550</xdr:colOff>
          <xdr:row>252</xdr:row>
          <xdr:rowOff>76200</xdr:rowOff>
        </xdr:from>
        <xdr:to>
          <xdr:col>5</xdr:col>
          <xdr:colOff>276225</xdr:colOff>
          <xdr:row>253</xdr:row>
          <xdr:rowOff>85725</xdr:rowOff>
        </xdr:to>
        <xdr:sp macro="" textlink="">
          <xdr:nvSpPr>
            <xdr:cNvPr id="12294" name="Check Box 6" hidden="1">
              <a:extLst>
                <a:ext uri="{63B3BB69-23CF-44E3-9099-C40C66FF867C}">
                  <a14:compatExt spid="_x0000_s1229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90 days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181</xdr:row>
          <xdr:rowOff>9525</xdr:rowOff>
        </xdr:from>
        <xdr:to>
          <xdr:col>1</xdr:col>
          <xdr:colOff>561975</xdr:colOff>
          <xdr:row>182</xdr:row>
          <xdr:rowOff>85725</xdr:rowOff>
        </xdr:to>
        <xdr:sp macro="" textlink="">
          <xdr:nvSpPr>
            <xdr:cNvPr id="12295" name="Check Box 7" hidden="1">
              <a:extLst>
                <a:ext uri="{63B3BB69-23CF-44E3-9099-C40C66FF867C}">
                  <a14:compatExt spid="_x0000_s12295"/>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181</xdr:row>
          <xdr:rowOff>0</xdr:rowOff>
        </xdr:from>
        <xdr:to>
          <xdr:col>3</xdr:col>
          <xdr:colOff>495300</xdr:colOff>
          <xdr:row>182</xdr:row>
          <xdr:rowOff>76200</xdr:rowOff>
        </xdr:to>
        <xdr:sp macro="" textlink="">
          <xdr:nvSpPr>
            <xdr:cNvPr id="12296" name="Check Box 8" hidden="1">
              <a:extLst>
                <a:ext uri="{63B3BB69-23CF-44E3-9099-C40C66FF867C}">
                  <a14:compatExt spid="_x0000_s12296"/>
                </a:ext>
              </a:extLst>
            </xdr:cNvPr>
            <xdr:cNvSpPr/>
          </xdr:nvSpPr>
          <xdr:spPr>
            <a:xfrm>
              <a:off x="0" y="0"/>
              <a:ext cx="0" cy="0"/>
            </a:xfrm>
            <a:prstGeom prst="rect">
              <a:avLst/>
            </a:prstGeom>
          </xdr:spPr>
        </xdr:sp>
        <xdr:clientData fLocksWithSheet="0"/>
      </xdr:twoCellAnchor>
    </mc:Choice>
    <mc:Fallback/>
  </mc:AlternateContent>
</xdr:wsDr>
</file>

<file path=xl/drawings/drawing5.xml><?xml version="1.0" encoding="utf-8"?>
<xdr:wsDr xmlns:xdr="http://schemas.openxmlformats.org/drawingml/2006/spreadsheetDrawing" xmlns:a="http://schemas.openxmlformats.org/drawingml/2006/main">
  <xdr:twoCellAnchor editAs="oneCell">
    <xdr:from>
      <xdr:col>15</xdr:col>
      <xdr:colOff>35718</xdr:colOff>
      <xdr:row>2</xdr:row>
      <xdr:rowOff>35721</xdr:rowOff>
    </xdr:from>
    <xdr:to>
      <xdr:col>17</xdr:col>
      <xdr:colOff>557211</xdr:colOff>
      <xdr:row>4</xdr:row>
      <xdr:rowOff>14266</xdr:rowOff>
    </xdr:to>
    <xdr:pic>
      <xdr:nvPicPr>
        <xdr:cNvPr id="2" name="Picture 1" descr="http://villa.vquae.com/erp/viewimage.php?cache=1&amp;modulepart=mycompany&amp;file=logos%2Fthumbs%2FVoice+of+Quality+final+logo+pic_small.jp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87124" y="369096"/>
          <a:ext cx="1247775" cy="10739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hyperlink" Target="http://www.monster.com/" TargetMode="Externa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2.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4.xml"/><Relationship Id="rId1" Type="http://schemas.openxmlformats.org/officeDocument/2006/relationships/printerSettings" Target="../printerSettings/printerSettings14.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8"/>
  <sheetViews>
    <sheetView workbookViewId="0">
      <selection activeCell="C1" sqref="C1:C17"/>
    </sheetView>
  </sheetViews>
  <sheetFormatPr defaultColWidth="39.7109375" defaultRowHeight="16.5" customHeight="1" x14ac:dyDescent="0.25"/>
  <cols>
    <col min="1" max="1" width="42.5703125" style="2" customWidth="1"/>
    <col min="2" max="2" width="49.140625" style="263" customWidth="1"/>
    <col min="3" max="3" width="44" style="263" customWidth="1"/>
    <col min="4" max="16384" width="39.7109375" style="263"/>
  </cols>
  <sheetData>
    <row r="1" spans="1:7" ht="16.5" customHeight="1" x14ac:dyDescent="0.25">
      <c r="A1" s="544" t="s">
        <v>730</v>
      </c>
      <c r="B1" s="263" t="s">
        <v>731</v>
      </c>
      <c r="C1" s="563" t="s">
        <v>740</v>
      </c>
      <c r="D1" s="263" t="s">
        <v>768</v>
      </c>
    </row>
    <row r="2" spans="1:7" ht="16.5" customHeight="1" x14ac:dyDescent="0.25">
      <c r="A2" s="541" t="s">
        <v>704</v>
      </c>
      <c r="C2" s="545" t="s">
        <v>732</v>
      </c>
      <c r="D2" t="s">
        <v>742</v>
      </c>
      <c r="E2"/>
      <c r="F2"/>
      <c r="G2" s="545"/>
    </row>
    <row r="3" spans="1:7" ht="16.5" customHeight="1" x14ac:dyDescent="0.25">
      <c r="A3" s="542" t="s">
        <v>703</v>
      </c>
      <c r="B3" s="542" t="s">
        <v>729</v>
      </c>
      <c r="C3" s="545" t="s">
        <v>733</v>
      </c>
      <c r="D3" s="542" t="s">
        <v>713</v>
      </c>
      <c r="E3"/>
      <c r="F3"/>
      <c r="G3"/>
    </row>
    <row r="4" spans="1:7" ht="16.5" customHeight="1" x14ac:dyDescent="0.25">
      <c r="A4" s="561" t="s">
        <v>705</v>
      </c>
      <c r="C4" s="545" t="s">
        <v>734</v>
      </c>
      <c r="D4" s="562" t="s">
        <v>743</v>
      </c>
      <c r="E4"/>
      <c r="F4" s="545"/>
      <c r="G4"/>
    </row>
    <row r="5" spans="1:7" ht="16.5" customHeight="1" x14ac:dyDescent="0.25">
      <c r="A5" s="542" t="s">
        <v>707</v>
      </c>
      <c r="C5" s="545" t="s">
        <v>735</v>
      </c>
      <c r="E5"/>
      <c r="F5"/>
      <c r="G5" s="545"/>
    </row>
    <row r="6" spans="1:7" ht="16.5" customHeight="1" x14ac:dyDescent="0.25">
      <c r="A6" s="542" t="s">
        <v>708</v>
      </c>
      <c r="C6" s="545" t="s">
        <v>736</v>
      </c>
      <c r="E6"/>
      <c r="F6" s="545"/>
      <c r="G6"/>
    </row>
    <row r="7" spans="1:7" ht="16.5" customHeight="1" x14ac:dyDescent="0.25">
      <c r="A7" s="542" t="s">
        <v>710</v>
      </c>
      <c r="C7" s="545" t="s">
        <v>737</v>
      </c>
      <c r="D7"/>
      <c r="E7"/>
      <c r="F7"/>
      <c r="G7" s="545"/>
    </row>
    <row r="8" spans="1:7" ht="16.5" customHeight="1" x14ac:dyDescent="0.25">
      <c r="A8" s="542" t="s">
        <v>709</v>
      </c>
      <c r="C8" s="545" t="s">
        <v>738</v>
      </c>
      <c r="D8"/>
      <c r="E8"/>
      <c r="F8" s="545"/>
      <c r="G8"/>
    </row>
    <row r="9" spans="1:7" ht="16.5" customHeight="1" x14ac:dyDescent="0.25">
      <c r="A9" s="542" t="s">
        <v>711</v>
      </c>
      <c r="C9" s="545" t="s">
        <v>739</v>
      </c>
      <c r="D9" s="545"/>
      <c r="E9"/>
      <c r="F9"/>
      <c r="G9"/>
    </row>
    <row r="10" spans="1:7" ht="16.5" customHeight="1" x14ac:dyDescent="0.25">
      <c r="A10" s="542" t="s">
        <v>712</v>
      </c>
      <c r="C10" s="263" t="s">
        <v>741</v>
      </c>
    </row>
    <row r="11" spans="1:7" ht="16.5" customHeight="1" x14ac:dyDescent="0.25">
      <c r="A11" s="578" t="s">
        <v>714</v>
      </c>
      <c r="C11" s="542" t="s">
        <v>717</v>
      </c>
    </row>
    <row r="12" spans="1:7" ht="16.5" customHeight="1" x14ac:dyDescent="0.25">
      <c r="A12" s="578" t="s">
        <v>716</v>
      </c>
      <c r="C12" s="542" t="s">
        <v>718</v>
      </c>
    </row>
    <row r="13" spans="1:7" ht="16.5" customHeight="1" x14ac:dyDescent="0.25">
      <c r="A13" s="542" t="s">
        <v>721</v>
      </c>
      <c r="C13" s="542" t="s">
        <v>719</v>
      </c>
    </row>
    <row r="14" spans="1:7" ht="16.5" customHeight="1" x14ac:dyDescent="0.25">
      <c r="A14" s="578" t="s">
        <v>722</v>
      </c>
      <c r="B14" s="549" t="s">
        <v>767</v>
      </c>
      <c r="C14" s="549" t="s">
        <v>746</v>
      </c>
      <c r="D14" s="549" t="s">
        <v>766</v>
      </c>
    </row>
    <row r="15" spans="1:7" ht="16.5" customHeight="1" x14ac:dyDescent="0.25">
      <c r="A15" s="542" t="s">
        <v>723</v>
      </c>
      <c r="B15" s="542" t="s">
        <v>715</v>
      </c>
      <c r="C15" s="542" t="s">
        <v>720</v>
      </c>
    </row>
    <row r="16" spans="1:7" ht="16.5" customHeight="1" x14ac:dyDescent="0.25">
      <c r="A16" s="542" t="s">
        <v>724</v>
      </c>
      <c r="C16" s="263" t="s">
        <v>747</v>
      </c>
    </row>
    <row r="17" spans="1:1" ht="16.5" customHeight="1" x14ac:dyDescent="0.25">
      <c r="A17" s="542" t="s">
        <v>725</v>
      </c>
    </row>
    <row r="18" spans="1:1" ht="16.5" customHeight="1" x14ac:dyDescent="0.25">
      <c r="A18" s="542" t="s">
        <v>726</v>
      </c>
    </row>
    <row r="19" spans="1:1" ht="16.5" customHeight="1" x14ac:dyDescent="0.25">
      <c r="A19" s="542" t="s">
        <v>727</v>
      </c>
    </row>
    <row r="20" spans="1:1" ht="16.5" customHeight="1" x14ac:dyDescent="0.25">
      <c r="A20" s="2" t="s">
        <v>744</v>
      </c>
    </row>
    <row r="28" spans="1:1" ht="16.5" customHeight="1" x14ac:dyDescent="0.25">
      <c r="A28" s="2" t="s">
        <v>745</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R57"/>
  <sheetViews>
    <sheetView showGridLines="0" showRowColHeaders="0" workbookViewId="0">
      <selection activeCell="D16" sqref="D16"/>
    </sheetView>
  </sheetViews>
  <sheetFormatPr defaultColWidth="16.7109375" defaultRowHeight="15" x14ac:dyDescent="0.25"/>
  <cols>
    <col min="1" max="1" width="1" style="263" customWidth="1"/>
    <col min="2" max="2" width="29.85546875" style="263" customWidth="1"/>
    <col min="3" max="3" width="17.5703125" style="267" customWidth="1"/>
    <col min="4" max="6" width="14.140625" style="263" customWidth="1"/>
    <col min="7" max="7" width="20" style="263" customWidth="1"/>
    <col min="8" max="8" width="47.85546875" style="265" customWidth="1"/>
    <col min="9" max="10" width="15.28515625" style="266" customWidth="1"/>
    <col min="11" max="11" width="62.140625" style="263" customWidth="1"/>
    <col min="12" max="16384" width="16.7109375" style="263"/>
  </cols>
  <sheetData>
    <row r="1" spans="1:12" ht="6" customHeight="1" thickBot="1" x14ac:dyDescent="0.3"/>
    <row r="2" spans="1:12" ht="30.75" customHeight="1" x14ac:dyDescent="0.25">
      <c r="B2" s="326"/>
      <c r="C2" s="327"/>
      <c r="D2" s="327"/>
      <c r="E2" s="327"/>
      <c r="F2" s="327"/>
      <c r="G2" s="327"/>
      <c r="H2" s="543" t="s">
        <v>728</v>
      </c>
      <c r="I2" s="327"/>
      <c r="J2" s="328"/>
    </row>
    <row r="3" spans="1:12" ht="5.25" customHeight="1" thickBot="1" x14ac:dyDescent="0.25">
      <c r="B3" s="329"/>
      <c r="C3" s="330"/>
      <c r="D3" s="330"/>
      <c r="E3" s="331"/>
      <c r="F3" s="331"/>
      <c r="G3" s="331"/>
      <c r="H3" s="332"/>
      <c r="I3" s="331"/>
      <c r="J3" s="333"/>
    </row>
    <row r="4" spans="1:12" ht="24" thickBot="1" x14ac:dyDescent="0.3">
      <c r="B4" s="324"/>
      <c r="C4" s="324"/>
      <c r="D4" s="766" t="s">
        <v>530</v>
      </c>
      <c r="E4" s="767"/>
      <c r="F4" s="331"/>
      <c r="G4" s="331"/>
      <c r="H4" s="334"/>
      <c r="I4" s="334"/>
      <c r="J4" s="335"/>
    </row>
    <row r="5" spans="1:12" ht="16.5" thickBot="1" x14ac:dyDescent="0.3">
      <c r="B5" s="317"/>
      <c r="C5" s="318"/>
      <c r="D5" s="325" t="s">
        <v>529</v>
      </c>
      <c r="E5" s="320"/>
      <c r="F5" s="319"/>
      <c r="G5" s="331"/>
      <c r="H5" s="331"/>
      <c r="I5" s="331"/>
      <c r="J5" s="333"/>
    </row>
    <row r="6" spans="1:12" x14ac:dyDescent="0.25">
      <c r="B6" s="581"/>
      <c r="C6" s="582"/>
      <c r="D6" s="583"/>
      <c r="E6" s="584" t="s">
        <v>531</v>
      </c>
      <c r="F6" s="584" t="s">
        <v>532</v>
      </c>
      <c r="G6" s="585" t="s">
        <v>533</v>
      </c>
      <c r="H6" s="585" t="s">
        <v>534</v>
      </c>
      <c r="I6" s="762" t="s">
        <v>535</v>
      </c>
      <c r="J6" s="763"/>
      <c r="K6" s="586"/>
    </row>
    <row r="7" spans="1:12" ht="17.25" customHeight="1" thickBot="1" x14ac:dyDescent="0.3">
      <c r="B7" s="581"/>
      <c r="C7" s="582"/>
      <c r="D7" s="583"/>
      <c r="E7" s="768"/>
      <c r="F7" s="768"/>
      <c r="G7" s="768"/>
      <c r="H7" s="768"/>
      <c r="I7" s="768"/>
      <c r="J7" s="587"/>
      <c r="K7" s="586"/>
    </row>
    <row r="8" spans="1:12" ht="17.25" customHeight="1" thickBot="1" x14ac:dyDescent="0.3">
      <c r="B8" s="588"/>
      <c r="C8" s="589" t="s">
        <v>522</v>
      </c>
      <c r="D8" s="590"/>
      <c r="E8" s="764"/>
      <c r="F8" s="764"/>
      <c r="G8" s="768"/>
      <c r="H8" s="764"/>
      <c r="I8" s="764"/>
      <c r="J8" s="591"/>
      <c r="K8" s="586"/>
    </row>
    <row r="9" spans="1:12" ht="17.25" customHeight="1" x14ac:dyDescent="0.25">
      <c r="B9" s="588"/>
      <c r="C9" s="589" t="s">
        <v>523</v>
      </c>
      <c r="D9" s="592"/>
      <c r="E9" s="592"/>
      <c r="F9" s="593"/>
      <c r="G9" s="585" t="s">
        <v>300</v>
      </c>
      <c r="H9" s="584" t="s">
        <v>536</v>
      </c>
      <c r="I9" s="762" t="s">
        <v>537</v>
      </c>
      <c r="J9" s="763"/>
      <c r="K9" s="586"/>
    </row>
    <row r="10" spans="1:12" ht="17.25" customHeight="1" thickBot="1" x14ac:dyDescent="0.3">
      <c r="A10" s="261"/>
      <c r="B10" s="594"/>
      <c r="C10" s="595" t="s">
        <v>513</v>
      </c>
      <c r="D10" s="764"/>
      <c r="E10" s="764"/>
      <c r="F10" s="596"/>
      <c r="G10" s="597"/>
      <c r="H10" s="597"/>
      <c r="I10" s="764"/>
      <c r="J10" s="765"/>
      <c r="K10" s="598"/>
    </row>
    <row r="11" spans="1:12" s="323" customFormat="1" ht="5.25" customHeight="1" x14ac:dyDescent="0.25">
      <c r="A11" s="321"/>
      <c r="B11" s="599"/>
      <c r="C11" s="599"/>
      <c r="D11" s="600"/>
      <c r="E11" s="600"/>
      <c r="F11" s="503"/>
      <c r="G11" s="601"/>
      <c r="H11" s="601"/>
      <c r="I11" s="600"/>
      <c r="J11" s="600"/>
      <c r="K11" s="601"/>
      <c r="L11" s="322"/>
    </row>
    <row r="12" spans="1:12" ht="23.25" customHeight="1" x14ac:dyDescent="0.25">
      <c r="A12" s="264"/>
      <c r="B12" s="602" t="s">
        <v>368</v>
      </c>
      <c r="C12" s="603" t="s">
        <v>369</v>
      </c>
      <c r="D12" s="604" t="s">
        <v>370</v>
      </c>
      <c r="E12" s="604" t="s">
        <v>371</v>
      </c>
      <c r="F12" s="604" t="s">
        <v>111</v>
      </c>
      <c r="G12" s="604" t="s">
        <v>372</v>
      </c>
      <c r="H12" s="605" t="s">
        <v>373</v>
      </c>
      <c r="I12" s="606" t="s">
        <v>374</v>
      </c>
      <c r="J12" s="606" t="s">
        <v>375</v>
      </c>
      <c r="K12" s="604" t="s">
        <v>376</v>
      </c>
      <c r="L12" s="262"/>
    </row>
    <row r="13" spans="1:12" ht="23.25" customHeight="1" x14ac:dyDescent="0.25">
      <c r="A13" s="262"/>
      <c r="B13" s="607" t="s">
        <v>377</v>
      </c>
      <c r="C13" s="608">
        <v>460400</v>
      </c>
      <c r="D13" s="607">
        <v>155</v>
      </c>
      <c r="E13" s="609"/>
      <c r="F13" s="607"/>
      <c r="G13" s="607"/>
      <c r="H13" s="610"/>
      <c r="I13" s="611">
        <v>42248</v>
      </c>
      <c r="J13" s="611">
        <v>42734</v>
      </c>
      <c r="K13" s="607"/>
      <c r="L13" s="262"/>
    </row>
    <row r="14" spans="1:12" s="269" customFormat="1" ht="5.25" customHeight="1" x14ac:dyDescent="0.25">
      <c r="A14" s="268"/>
      <c r="B14" s="612"/>
      <c r="C14" s="613"/>
      <c r="D14" s="612"/>
      <c r="E14" s="612"/>
      <c r="F14" s="612"/>
      <c r="G14" s="612"/>
      <c r="H14" s="614"/>
      <c r="I14" s="615"/>
      <c r="J14" s="615"/>
      <c r="K14" s="612"/>
      <c r="L14" s="268"/>
    </row>
    <row r="15" spans="1:12" ht="19.5" customHeight="1" x14ac:dyDescent="0.25">
      <c r="A15" s="262"/>
      <c r="B15" s="616" t="s">
        <v>378</v>
      </c>
      <c r="C15" s="617">
        <v>7800</v>
      </c>
      <c r="D15" s="618">
        <v>30</v>
      </c>
      <c r="E15" s="618" t="s">
        <v>97</v>
      </c>
      <c r="F15" s="618" t="s">
        <v>379</v>
      </c>
      <c r="G15" s="618" t="s">
        <v>380</v>
      </c>
      <c r="H15" s="619"/>
      <c r="I15" s="620">
        <v>42370</v>
      </c>
      <c r="J15" s="620">
        <v>42734</v>
      </c>
      <c r="K15" s="618"/>
      <c r="L15" s="262"/>
    </row>
    <row r="16" spans="1:12" ht="19.5" customHeight="1" x14ac:dyDescent="0.25">
      <c r="A16" s="262"/>
      <c r="B16" s="621" t="s">
        <v>381</v>
      </c>
      <c r="C16" s="622">
        <v>1000</v>
      </c>
      <c r="D16" s="623">
        <v>10</v>
      </c>
      <c r="E16" s="624" t="s">
        <v>97</v>
      </c>
      <c r="F16" s="623" t="s">
        <v>382</v>
      </c>
      <c r="G16" s="623"/>
      <c r="H16" s="625" t="s">
        <v>383</v>
      </c>
      <c r="I16" s="626">
        <v>42385</v>
      </c>
      <c r="J16" s="626">
        <v>42619</v>
      </c>
      <c r="K16" s="623" t="s">
        <v>384</v>
      </c>
      <c r="L16" s="262"/>
    </row>
    <row r="17" spans="1:12" ht="19.5" customHeight="1" x14ac:dyDescent="0.25">
      <c r="A17" s="262"/>
      <c r="B17" s="623" t="s">
        <v>385</v>
      </c>
      <c r="C17" s="622">
        <v>1000</v>
      </c>
      <c r="D17" s="623">
        <v>10</v>
      </c>
      <c r="E17" s="624" t="s">
        <v>97</v>
      </c>
      <c r="F17" s="623" t="s">
        <v>382</v>
      </c>
      <c r="G17" s="623"/>
      <c r="H17" s="625" t="s">
        <v>383</v>
      </c>
      <c r="I17" s="626">
        <v>42370</v>
      </c>
      <c r="J17" s="626">
        <v>42660</v>
      </c>
      <c r="K17" s="623" t="s">
        <v>386</v>
      </c>
      <c r="L17" s="262"/>
    </row>
    <row r="18" spans="1:12" ht="19.5" customHeight="1" x14ac:dyDescent="0.25">
      <c r="A18" s="262"/>
      <c r="B18" s="623" t="s">
        <v>387</v>
      </c>
      <c r="C18" s="622">
        <v>4800</v>
      </c>
      <c r="D18" s="623">
        <v>5</v>
      </c>
      <c r="E18" s="624" t="s">
        <v>97</v>
      </c>
      <c r="F18" s="623" t="s">
        <v>382</v>
      </c>
      <c r="G18" s="623"/>
      <c r="H18" s="625" t="s">
        <v>388</v>
      </c>
      <c r="I18" s="626">
        <v>42464</v>
      </c>
      <c r="J18" s="626">
        <v>42599</v>
      </c>
      <c r="K18" s="623"/>
      <c r="L18" s="262"/>
    </row>
    <row r="19" spans="1:12" ht="19.5" customHeight="1" x14ac:dyDescent="0.25">
      <c r="A19" s="262"/>
      <c r="B19" s="623" t="s">
        <v>389</v>
      </c>
      <c r="C19" s="622">
        <v>1000</v>
      </c>
      <c r="D19" s="623">
        <v>5</v>
      </c>
      <c r="E19" s="624" t="s">
        <v>97</v>
      </c>
      <c r="F19" s="623" t="s">
        <v>379</v>
      </c>
      <c r="G19" s="623"/>
      <c r="H19" s="625" t="s">
        <v>390</v>
      </c>
      <c r="I19" s="626">
        <v>42370</v>
      </c>
      <c r="J19" s="626">
        <v>42734</v>
      </c>
      <c r="K19" s="623"/>
      <c r="L19" s="262"/>
    </row>
    <row r="20" spans="1:12" s="269" customFormat="1" ht="5.25" customHeight="1" x14ac:dyDescent="0.25">
      <c r="A20" s="268"/>
      <c r="B20" s="612"/>
      <c r="C20" s="613"/>
      <c r="D20" s="612"/>
      <c r="E20" s="612"/>
      <c r="F20" s="612"/>
      <c r="G20" s="612"/>
      <c r="H20" s="614"/>
      <c r="I20" s="615"/>
      <c r="J20" s="615"/>
      <c r="K20" s="612"/>
      <c r="L20" s="268"/>
    </row>
    <row r="21" spans="1:12" ht="19.5" customHeight="1" x14ac:dyDescent="0.25">
      <c r="A21" s="262"/>
      <c r="B21" s="627" t="s">
        <v>391</v>
      </c>
      <c r="C21" s="628">
        <v>15600</v>
      </c>
      <c r="D21" s="627">
        <v>60</v>
      </c>
      <c r="E21" s="629" t="s">
        <v>97</v>
      </c>
      <c r="F21" s="627" t="s">
        <v>379</v>
      </c>
      <c r="G21" s="627" t="s">
        <v>392</v>
      </c>
      <c r="H21" s="630"/>
      <c r="I21" s="631">
        <v>42261</v>
      </c>
      <c r="J21" s="631">
        <v>42550</v>
      </c>
      <c r="K21" s="627"/>
      <c r="L21" s="262"/>
    </row>
    <row r="22" spans="1:12" ht="19.5" customHeight="1" x14ac:dyDescent="0.25">
      <c r="A22" s="262"/>
      <c r="B22" s="623" t="s">
        <v>393</v>
      </c>
      <c r="C22" s="622">
        <v>25000</v>
      </c>
      <c r="D22" s="623">
        <v>5</v>
      </c>
      <c r="E22" s="624" t="s">
        <v>97</v>
      </c>
      <c r="F22" s="623" t="s">
        <v>382</v>
      </c>
      <c r="G22" s="623"/>
      <c r="H22" s="625"/>
      <c r="I22" s="626">
        <v>42261</v>
      </c>
      <c r="J22" s="626">
        <v>42412</v>
      </c>
      <c r="K22" s="623"/>
      <c r="L22" s="262"/>
    </row>
    <row r="23" spans="1:12" ht="19.5" customHeight="1" x14ac:dyDescent="0.25">
      <c r="A23" s="262"/>
      <c r="B23" s="623" t="s">
        <v>394</v>
      </c>
      <c r="C23" s="622">
        <v>30000</v>
      </c>
      <c r="D23" s="623">
        <v>8</v>
      </c>
      <c r="E23" s="624" t="s">
        <v>97</v>
      </c>
      <c r="F23" s="623" t="s">
        <v>395</v>
      </c>
      <c r="G23" s="623"/>
      <c r="H23" s="625" t="s">
        <v>390</v>
      </c>
      <c r="I23" s="626">
        <v>42370</v>
      </c>
      <c r="J23" s="626">
        <v>42550</v>
      </c>
      <c r="K23" s="623"/>
      <c r="L23" s="262"/>
    </row>
    <row r="24" spans="1:12" ht="19.5" customHeight="1" x14ac:dyDescent="0.25">
      <c r="A24" s="262"/>
      <c r="B24" s="623" t="s">
        <v>396</v>
      </c>
      <c r="C24" s="622">
        <v>10000</v>
      </c>
      <c r="D24" s="623">
        <v>3</v>
      </c>
      <c r="E24" s="624" t="s">
        <v>97</v>
      </c>
      <c r="F24" s="623" t="s">
        <v>382</v>
      </c>
      <c r="G24" s="623"/>
      <c r="H24" s="625"/>
      <c r="I24" s="626">
        <v>42430</v>
      </c>
      <c r="J24" s="626">
        <v>42520</v>
      </c>
      <c r="K24" s="623" t="s">
        <v>397</v>
      </c>
      <c r="L24" s="262"/>
    </row>
    <row r="25" spans="1:12" s="269" customFormat="1" ht="5.25" customHeight="1" x14ac:dyDescent="0.25">
      <c r="A25" s="268"/>
      <c r="B25" s="612"/>
      <c r="C25" s="613"/>
      <c r="D25" s="612"/>
      <c r="E25" s="612"/>
      <c r="F25" s="612"/>
      <c r="G25" s="612"/>
      <c r="H25" s="614"/>
      <c r="I25" s="615"/>
      <c r="J25" s="615"/>
      <c r="K25" s="612"/>
      <c r="L25" s="268"/>
    </row>
    <row r="26" spans="1:12" ht="19.5" customHeight="1" x14ac:dyDescent="0.25">
      <c r="A26" s="262"/>
      <c r="B26" s="632" t="s">
        <v>398</v>
      </c>
      <c r="C26" s="633">
        <v>52000</v>
      </c>
      <c r="D26" s="632">
        <v>13</v>
      </c>
      <c r="E26" s="634" t="s">
        <v>97</v>
      </c>
      <c r="F26" s="632" t="s">
        <v>379</v>
      </c>
      <c r="G26" s="632" t="s">
        <v>399</v>
      </c>
      <c r="H26" s="635"/>
      <c r="I26" s="636">
        <v>42248</v>
      </c>
      <c r="J26" s="636">
        <v>42459</v>
      </c>
      <c r="K26" s="632"/>
      <c r="L26" s="262"/>
    </row>
    <row r="27" spans="1:12" ht="19.5" customHeight="1" x14ac:dyDescent="0.25">
      <c r="A27" s="262"/>
      <c r="B27" s="623" t="s">
        <v>400</v>
      </c>
      <c r="C27" s="622">
        <v>7000</v>
      </c>
      <c r="D27" s="623">
        <v>7</v>
      </c>
      <c r="E27" s="624" t="s">
        <v>97</v>
      </c>
      <c r="F27" s="623" t="s">
        <v>382</v>
      </c>
      <c r="G27" s="623" t="s">
        <v>401</v>
      </c>
      <c r="H27" s="625"/>
      <c r="I27" s="626">
        <v>42248</v>
      </c>
      <c r="J27" s="626">
        <v>42459</v>
      </c>
      <c r="K27" s="623"/>
      <c r="L27" s="262"/>
    </row>
    <row r="28" spans="1:12" ht="19.5" customHeight="1" x14ac:dyDescent="0.25">
      <c r="A28" s="262"/>
      <c r="B28" s="623" t="s">
        <v>402</v>
      </c>
      <c r="C28" s="622">
        <v>15000</v>
      </c>
      <c r="D28" s="623">
        <v>3</v>
      </c>
      <c r="E28" s="624" t="s">
        <v>97</v>
      </c>
      <c r="F28" s="623" t="s">
        <v>379</v>
      </c>
      <c r="G28" s="623" t="s">
        <v>403</v>
      </c>
      <c r="H28" s="625" t="s">
        <v>404</v>
      </c>
      <c r="I28" s="626">
        <v>42248</v>
      </c>
      <c r="J28" s="626">
        <v>42459</v>
      </c>
      <c r="K28" s="623"/>
      <c r="L28" s="262"/>
    </row>
    <row r="29" spans="1:12" ht="19.5" customHeight="1" x14ac:dyDescent="0.25">
      <c r="A29" s="262"/>
      <c r="B29" s="623" t="s">
        <v>405</v>
      </c>
      <c r="C29" s="622">
        <v>30000</v>
      </c>
      <c r="D29" s="623">
        <v>3</v>
      </c>
      <c r="E29" s="624" t="s">
        <v>97</v>
      </c>
      <c r="F29" s="623" t="s">
        <v>379</v>
      </c>
      <c r="G29" s="623" t="s">
        <v>403</v>
      </c>
      <c r="H29" s="625" t="s">
        <v>406</v>
      </c>
      <c r="I29" s="626"/>
      <c r="J29" s="626"/>
      <c r="K29" s="623"/>
      <c r="L29" s="262"/>
    </row>
    <row r="30" spans="1:12" s="269" customFormat="1" ht="5.25" customHeight="1" x14ac:dyDescent="0.25">
      <c r="A30" s="268"/>
      <c r="B30" s="612"/>
      <c r="C30" s="613"/>
      <c r="D30" s="612"/>
      <c r="E30" s="612"/>
      <c r="F30" s="612"/>
      <c r="G30" s="612"/>
      <c r="H30" s="614"/>
      <c r="I30" s="615"/>
      <c r="J30" s="615"/>
      <c r="K30" s="612"/>
      <c r="L30" s="268"/>
    </row>
    <row r="31" spans="1:12" ht="19.5" customHeight="1" x14ac:dyDescent="0.25">
      <c r="B31" s="637" t="s">
        <v>407</v>
      </c>
      <c r="C31" s="638">
        <v>10000</v>
      </c>
      <c r="D31" s="637">
        <v>10</v>
      </c>
      <c r="E31" s="639" t="s">
        <v>97</v>
      </c>
      <c r="F31" s="637"/>
      <c r="G31" s="637" t="s">
        <v>399</v>
      </c>
      <c r="H31" s="640"/>
      <c r="I31" s="641">
        <v>42379</v>
      </c>
      <c r="J31" s="641">
        <v>42545</v>
      </c>
      <c r="K31" s="637"/>
    </row>
    <row r="32" spans="1:12" ht="19.5" customHeight="1" x14ac:dyDescent="0.25">
      <c r="B32" s="623" t="s">
        <v>408</v>
      </c>
      <c r="C32" s="622">
        <v>5000</v>
      </c>
      <c r="D32" s="623">
        <v>5</v>
      </c>
      <c r="E32" s="624" t="s">
        <v>97</v>
      </c>
      <c r="F32" s="623" t="s">
        <v>379</v>
      </c>
      <c r="G32" s="623"/>
      <c r="H32" s="625" t="s">
        <v>409</v>
      </c>
      <c r="I32" s="626">
        <v>42536</v>
      </c>
      <c r="J32" s="626">
        <v>42545</v>
      </c>
      <c r="K32" s="623"/>
    </row>
    <row r="33" spans="1:12" ht="19.5" customHeight="1" x14ac:dyDescent="0.25">
      <c r="B33" s="623" t="s">
        <v>408</v>
      </c>
      <c r="C33" s="622">
        <v>5000</v>
      </c>
      <c r="D33" s="623">
        <v>5</v>
      </c>
      <c r="E33" s="624" t="s">
        <v>97</v>
      </c>
      <c r="F33" s="623" t="s">
        <v>382</v>
      </c>
      <c r="G33" s="623"/>
      <c r="H33" s="625" t="s">
        <v>410</v>
      </c>
      <c r="I33" s="626">
        <v>42379</v>
      </c>
      <c r="J33" s="626">
        <v>42391</v>
      </c>
      <c r="K33" s="623"/>
    </row>
    <row r="34" spans="1:12" s="269" customFormat="1" ht="5.25" customHeight="1" x14ac:dyDescent="0.25">
      <c r="A34" s="268"/>
      <c r="B34" s="612"/>
      <c r="C34" s="613"/>
      <c r="D34" s="612"/>
      <c r="E34" s="612"/>
      <c r="F34" s="612"/>
      <c r="G34" s="612"/>
      <c r="H34" s="614"/>
      <c r="I34" s="615"/>
      <c r="J34" s="615"/>
      <c r="K34" s="612"/>
      <c r="L34" s="268"/>
    </row>
    <row r="35" spans="1:12" ht="19.5" customHeight="1" x14ac:dyDescent="0.25">
      <c r="B35" s="642" t="s">
        <v>411</v>
      </c>
      <c r="C35" s="643">
        <v>5000</v>
      </c>
      <c r="D35" s="642">
        <v>4</v>
      </c>
      <c r="E35" s="644" t="s">
        <v>97</v>
      </c>
      <c r="F35" s="642"/>
      <c r="G35" s="642" t="s">
        <v>399</v>
      </c>
      <c r="H35" s="645"/>
      <c r="I35" s="646">
        <v>42248</v>
      </c>
      <c r="J35" s="646">
        <v>42459</v>
      </c>
      <c r="K35" s="642"/>
    </row>
    <row r="36" spans="1:12" ht="19.5" customHeight="1" x14ac:dyDescent="0.25">
      <c r="B36" s="623" t="s">
        <v>412</v>
      </c>
      <c r="C36" s="622">
        <v>2500</v>
      </c>
      <c r="D36" s="623">
        <v>2</v>
      </c>
      <c r="E36" s="624" t="s">
        <v>97</v>
      </c>
      <c r="F36" s="623" t="s">
        <v>413</v>
      </c>
      <c r="G36" s="623" t="s">
        <v>401</v>
      </c>
      <c r="H36" s="625"/>
      <c r="I36" s="626">
        <v>42248</v>
      </c>
      <c r="J36" s="626">
        <v>42459</v>
      </c>
      <c r="K36" s="623"/>
    </row>
    <row r="37" spans="1:12" ht="19.5" customHeight="1" x14ac:dyDescent="0.25">
      <c r="B37" s="623" t="s">
        <v>414</v>
      </c>
      <c r="C37" s="622">
        <v>2500</v>
      </c>
      <c r="D37" s="623">
        <v>2</v>
      </c>
      <c r="E37" s="624" t="s">
        <v>97</v>
      </c>
      <c r="F37" s="623" t="s">
        <v>382</v>
      </c>
      <c r="G37" s="623" t="s">
        <v>403</v>
      </c>
      <c r="H37" s="625"/>
      <c r="I37" s="626">
        <v>42248</v>
      </c>
      <c r="J37" s="626">
        <v>42459</v>
      </c>
      <c r="K37" s="623"/>
    </row>
    <row r="38" spans="1:12" s="269" customFormat="1" ht="5.25" customHeight="1" x14ac:dyDescent="0.25">
      <c r="A38" s="268"/>
      <c r="B38" s="612"/>
      <c r="C38" s="613"/>
      <c r="D38" s="612"/>
      <c r="E38" s="612"/>
      <c r="F38" s="612"/>
      <c r="G38" s="612"/>
      <c r="H38" s="614"/>
      <c r="I38" s="615"/>
      <c r="J38" s="615"/>
      <c r="K38" s="612"/>
      <c r="L38" s="268"/>
    </row>
    <row r="39" spans="1:12" ht="19.5" customHeight="1" x14ac:dyDescent="0.25">
      <c r="B39" s="647" t="s">
        <v>415</v>
      </c>
      <c r="C39" s="648">
        <v>20000</v>
      </c>
      <c r="D39" s="647">
        <v>7</v>
      </c>
      <c r="E39" s="649" t="s">
        <v>97</v>
      </c>
      <c r="F39" s="647"/>
      <c r="G39" s="647" t="s">
        <v>416</v>
      </c>
      <c r="H39" s="650"/>
      <c r="I39" s="651">
        <v>42370</v>
      </c>
      <c r="J39" s="651">
        <v>42734</v>
      </c>
      <c r="K39" s="647"/>
    </row>
    <row r="40" spans="1:12" ht="19.5" customHeight="1" x14ac:dyDescent="0.25">
      <c r="B40" s="623" t="s">
        <v>417</v>
      </c>
      <c r="C40" s="622">
        <v>10000</v>
      </c>
      <c r="D40" s="623">
        <v>5</v>
      </c>
      <c r="E40" s="624" t="s">
        <v>97</v>
      </c>
      <c r="F40" s="623" t="s">
        <v>382</v>
      </c>
      <c r="G40" s="623"/>
      <c r="H40" s="625"/>
      <c r="I40" s="626">
        <v>42370</v>
      </c>
      <c r="J40" s="626">
        <v>42734</v>
      </c>
      <c r="K40" s="623"/>
    </row>
    <row r="41" spans="1:12" ht="19.5" customHeight="1" x14ac:dyDescent="0.25">
      <c r="B41" s="623" t="s">
        <v>418</v>
      </c>
      <c r="C41" s="622">
        <v>10000</v>
      </c>
      <c r="D41" s="623">
        <v>2</v>
      </c>
      <c r="E41" s="624" t="s">
        <v>97</v>
      </c>
      <c r="F41" s="623" t="s">
        <v>382</v>
      </c>
      <c r="G41" s="623"/>
      <c r="H41" s="625"/>
      <c r="I41" s="626">
        <v>42370</v>
      </c>
      <c r="J41" s="626">
        <v>42734</v>
      </c>
      <c r="K41" s="623"/>
    </row>
    <row r="42" spans="1:12" s="269" customFormat="1" ht="5.25" customHeight="1" x14ac:dyDescent="0.25">
      <c r="A42" s="268"/>
      <c r="B42" s="612"/>
      <c r="C42" s="613"/>
      <c r="D42" s="612"/>
      <c r="E42" s="612"/>
      <c r="F42" s="612"/>
      <c r="G42" s="612"/>
      <c r="H42" s="614"/>
      <c r="I42" s="615"/>
      <c r="J42" s="615"/>
      <c r="K42" s="612"/>
      <c r="L42" s="268"/>
    </row>
    <row r="43" spans="1:12" ht="19.5" customHeight="1" x14ac:dyDescent="0.25">
      <c r="B43" s="652" t="s">
        <v>419</v>
      </c>
      <c r="C43" s="653">
        <v>325000</v>
      </c>
      <c r="D43" s="652">
        <v>6</v>
      </c>
      <c r="E43" s="654" t="s">
        <v>97</v>
      </c>
      <c r="F43" s="652"/>
      <c r="G43" s="652" t="s">
        <v>420</v>
      </c>
      <c r="H43" s="655"/>
      <c r="I43" s="656">
        <v>42522</v>
      </c>
      <c r="J43" s="656">
        <v>42612</v>
      </c>
      <c r="K43" s="652"/>
    </row>
    <row r="44" spans="1:12" ht="19.5" customHeight="1" x14ac:dyDescent="0.25">
      <c r="B44" s="623" t="s">
        <v>421</v>
      </c>
      <c r="C44" s="622">
        <v>250000</v>
      </c>
      <c r="D44" s="623">
        <v>5</v>
      </c>
      <c r="E44" s="624" t="s">
        <v>97</v>
      </c>
      <c r="F44" s="623" t="s">
        <v>379</v>
      </c>
      <c r="G44" s="623" t="s">
        <v>401</v>
      </c>
      <c r="H44" s="625"/>
      <c r="I44" s="626">
        <v>42522</v>
      </c>
      <c r="J44" s="626">
        <v>42612</v>
      </c>
      <c r="K44" s="623"/>
    </row>
    <row r="45" spans="1:12" ht="19.5" customHeight="1" x14ac:dyDescent="0.25">
      <c r="B45" s="623" t="s">
        <v>422</v>
      </c>
      <c r="C45" s="622">
        <v>75000</v>
      </c>
      <c r="D45" s="623">
        <v>1</v>
      </c>
      <c r="E45" s="624" t="s">
        <v>97</v>
      </c>
      <c r="F45" s="623" t="s">
        <v>382</v>
      </c>
      <c r="G45" s="623" t="s">
        <v>403</v>
      </c>
      <c r="H45" s="625"/>
      <c r="I45" s="626">
        <v>42522</v>
      </c>
      <c r="J45" s="626">
        <v>42612</v>
      </c>
      <c r="K45" s="623"/>
    </row>
    <row r="46" spans="1:12" s="269" customFormat="1" ht="5.25" customHeight="1" x14ac:dyDescent="0.25">
      <c r="A46" s="268"/>
      <c r="B46" s="612"/>
      <c r="C46" s="613"/>
      <c r="D46" s="612"/>
      <c r="E46" s="612"/>
      <c r="F46" s="612"/>
      <c r="G46" s="612"/>
      <c r="H46" s="614"/>
      <c r="I46" s="615"/>
      <c r="J46" s="615"/>
      <c r="K46" s="612"/>
      <c r="L46" s="268"/>
    </row>
    <row r="47" spans="1:12" ht="19.5" customHeight="1" x14ac:dyDescent="0.25">
      <c r="B47" s="657" t="s">
        <v>423</v>
      </c>
      <c r="C47" s="658">
        <v>15000</v>
      </c>
      <c r="D47" s="657">
        <v>15</v>
      </c>
      <c r="E47" s="659" t="s">
        <v>97</v>
      </c>
      <c r="F47" s="657"/>
      <c r="G47" s="657" t="s">
        <v>424</v>
      </c>
      <c r="H47" s="660"/>
      <c r="I47" s="661">
        <v>42262</v>
      </c>
      <c r="J47" s="661">
        <v>42494</v>
      </c>
      <c r="K47" s="657"/>
    </row>
    <row r="48" spans="1:12" ht="19.5" customHeight="1" x14ac:dyDescent="0.25">
      <c r="B48" s="623" t="s">
        <v>425</v>
      </c>
      <c r="C48" s="622">
        <v>5000</v>
      </c>
      <c r="D48" s="623">
        <v>5</v>
      </c>
      <c r="E48" s="624" t="s">
        <v>97</v>
      </c>
      <c r="F48" s="623" t="s">
        <v>382</v>
      </c>
      <c r="G48" s="623"/>
      <c r="H48" s="625"/>
      <c r="I48" s="626">
        <v>42262</v>
      </c>
      <c r="J48" s="626">
        <v>42263</v>
      </c>
      <c r="K48" s="623"/>
    </row>
    <row r="49" spans="1:18" ht="19.5" customHeight="1" x14ac:dyDescent="0.25">
      <c r="B49" s="623" t="s">
        <v>426</v>
      </c>
      <c r="C49" s="622">
        <v>5000</v>
      </c>
      <c r="D49" s="623">
        <v>5</v>
      </c>
      <c r="E49" s="624" t="s">
        <v>97</v>
      </c>
      <c r="F49" s="623" t="s">
        <v>382</v>
      </c>
      <c r="G49" s="623"/>
      <c r="H49" s="625"/>
      <c r="I49" s="626">
        <v>42422</v>
      </c>
      <c r="J49" s="626">
        <v>42423</v>
      </c>
      <c r="K49" s="623"/>
    </row>
    <row r="50" spans="1:18" ht="19.5" customHeight="1" x14ac:dyDescent="0.25">
      <c r="B50" s="623" t="s">
        <v>427</v>
      </c>
      <c r="C50" s="622">
        <v>5000</v>
      </c>
      <c r="D50" s="623">
        <v>5</v>
      </c>
      <c r="E50" s="624" t="s">
        <v>97</v>
      </c>
      <c r="F50" s="623" t="s">
        <v>395</v>
      </c>
      <c r="G50" s="623"/>
      <c r="H50" s="625" t="s">
        <v>390</v>
      </c>
      <c r="I50" s="626">
        <v>42493</v>
      </c>
      <c r="J50" s="626">
        <v>42494</v>
      </c>
      <c r="K50" s="623"/>
    </row>
    <row r="51" spans="1:18" s="269" customFormat="1" ht="5.25" customHeight="1" x14ac:dyDescent="0.25">
      <c r="A51" s="268"/>
      <c r="B51" s="612"/>
      <c r="C51" s="613"/>
      <c r="D51" s="612"/>
      <c r="E51" s="612"/>
      <c r="F51" s="612"/>
      <c r="G51" s="612"/>
      <c r="H51" s="614"/>
      <c r="I51" s="615"/>
      <c r="J51" s="615"/>
      <c r="K51" s="612"/>
      <c r="L51" s="268"/>
    </row>
    <row r="52" spans="1:18" ht="19.5" customHeight="1" x14ac:dyDescent="0.25">
      <c r="A52" s="263" t="s">
        <v>669</v>
      </c>
      <c r="B52" s="657" t="s">
        <v>670</v>
      </c>
      <c r="C52" s="658">
        <v>15000</v>
      </c>
      <c r="D52" s="657">
        <v>15</v>
      </c>
      <c r="E52" s="659" t="s">
        <v>97</v>
      </c>
      <c r="F52" s="657"/>
      <c r="G52" s="657" t="s">
        <v>424</v>
      </c>
      <c r="H52" s="660"/>
      <c r="I52" s="661">
        <v>42262</v>
      </c>
      <c r="J52" s="661">
        <v>42494</v>
      </c>
      <c r="K52" s="657"/>
      <c r="L52" s="262"/>
      <c r="M52" s="262"/>
      <c r="N52" s="262"/>
      <c r="O52" s="262"/>
      <c r="P52" s="262"/>
      <c r="Q52" s="262"/>
      <c r="R52" s="262"/>
    </row>
    <row r="53" spans="1:18" ht="19.5" customHeight="1" x14ac:dyDescent="0.25">
      <c r="B53" s="623" t="s">
        <v>425</v>
      </c>
      <c r="C53" s="622">
        <v>5000</v>
      </c>
      <c r="D53" s="623">
        <v>5</v>
      </c>
      <c r="E53" s="624" t="s">
        <v>97</v>
      </c>
      <c r="F53" s="623" t="s">
        <v>382</v>
      </c>
      <c r="G53" s="623"/>
      <c r="H53" s="625"/>
      <c r="I53" s="626">
        <v>42262</v>
      </c>
      <c r="J53" s="626">
        <v>42263</v>
      </c>
      <c r="K53" s="623"/>
      <c r="L53" s="262"/>
      <c r="M53" s="262"/>
      <c r="N53" s="262"/>
      <c r="O53" s="262"/>
      <c r="P53" s="262"/>
      <c r="Q53" s="262"/>
      <c r="R53" s="262"/>
    </row>
    <row r="54" spans="1:18" x14ac:dyDescent="0.25">
      <c r="B54" s="623" t="s">
        <v>426</v>
      </c>
      <c r="C54" s="622">
        <v>5000</v>
      </c>
      <c r="D54" s="623">
        <v>5</v>
      </c>
      <c r="E54" s="624" t="s">
        <v>97</v>
      </c>
      <c r="F54" s="623" t="s">
        <v>382</v>
      </c>
      <c r="G54" s="623"/>
      <c r="H54" s="625"/>
      <c r="I54" s="626">
        <v>42422</v>
      </c>
      <c r="J54" s="626">
        <v>42423</v>
      </c>
      <c r="K54" s="623"/>
    </row>
    <row r="55" spans="1:18" x14ac:dyDescent="0.25">
      <c r="B55" s="623" t="s">
        <v>427</v>
      </c>
      <c r="C55" s="622">
        <v>5000</v>
      </c>
      <c r="D55" s="623">
        <v>5</v>
      </c>
      <c r="E55" s="624" t="s">
        <v>97</v>
      </c>
      <c r="F55" s="623" t="s">
        <v>395</v>
      </c>
      <c r="G55" s="623"/>
      <c r="H55" s="625" t="s">
        <v>390</v>
      </c>
      <c r="I55" s="626">
        <v>42493</v>
      </c>
      <c r="J55" s="626">
        <v>42494</v>
      </c>
      <c r="K55" s="623"/>
    </row>
    <row r="56" spans="1:18" x14ac:dyDescent="0.25">
      <c r="B56" s="662" t="s">
        <v>428</v>
      </c>
      <c r="C56" s="663">
        <v>10000</v>
      </c>
      <c r="D56" s="662">
        <v>10</v>
      </c>
      <c r="E56" s="664" t="s">
        <v>97</v>
      </c>
      <c r="F56" s="662" t="s">
        <v>382</v>
      </c>
      <c r="G56" s="662" t="s">
        <v>420</v>
      </c>
      <c r="H56" s="665"/>
      <c r="I56" s="666">
        <v>42370</v>
      </c>
      <c r="J56" s="666">
        <v>42734</v>
      </c>
      <c r="K56" s="662"/>
    </row>
    <row r="57" spans="1:18" x14ac:dyDescent="0.25">
      <c r="B57" s="623" t="s">
        <v>429</v>
      </c>
      <c r="C57" s="622">
        <v>10000</v>
      </c>
      <c r="D57" s="623">
        <v>10</v>
      </c>
      <c r="E57" s="624" t="s">
        <v>97</v>
      </c>
      <c r="F57" s="623" t="s">
        <v>382</v>
      </c>
      <c r="G57" s="623"/>
      <c r="H57" s="625"/>
      <c r="I57" s="626">
        <v>42370</v>
      </c>
      <c r="J57" s="626">
        <v>42734</v>
      </c>
      <c r="K57" s="623"/>
    </row>
  </sheetData>
  <mergeCells count="10">
    <mergeCell ref="I9:J9"/>
    <mergeCell ref="D10:E10"/>
    <mergeCell ref="I10:J10"/>
    <mergeCell ref="I6:J6"/>
    <mergeCell ref="D4:E4"/>
    <mergeCell ref="E7:E8"/>
    <mergeCell ref="F7:F8"/>
    <mergeCell ref="G7:G8"/>
    <mergeCell ref="H7:H8"/>
    <mergeCell ref="I7:I8"/>
  </mergeCells>
  <hyperlinks>
    <hyperlink ref="B16" r:id="rId1"/>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T109"/>
  <sheetViews>
    <sheetView showGridLines="0" showRowColHeaders="0" workbookViewId="0">
      <selection activeCell="G15" sqref="G15"/>
    </sheetView>
  </sheetViews>
  <sheetFormatPr defaultColWidth="16.7109375" defaultRowHeight="15" x14ac:dyDescent="0.25"/>
  <cols>
    <col min="1" max="1" width="1.28515625" style="275" customWidth="1"/>
    <col min="2" max="2" width="6.5703125" style="275" customWidth="1"/>
    <col min="3" max="3" width="13.42578125" style="275" customWidth="1"/>
    <col min="4" max="4" width="16.5703125" style="275" customWidth="1"/>
    <col min="5" max="5" width="18" style="275" customWidth="1"/>
    <col min="6" max="6" width="16.7109375" style="275"/>
    <col min="7" max="7" width="16.7109375" style="275" customWidth="1"/>
    <col min="8" max="11" width="16.7109375" style="275"/>
    <col min="12" max="12" width="18" style="275" customWidth="1"/>
    <col min="13" max="19" width="16.7109375" style="275"/>
    <col min="20" max="20" width="50.28515625" style="275" customWidth="1"/>
    <col min="21" max="16384" width="16.7109375" style="275"/>
  </cols>
  <sheetData>
    <row r="1" spans="2:20" ht="10.5" customHeight="1" x14ac:dyDescent="0.25">
      <c r="B1" s="272"/>
      <c r="C1" s="272"/>
      <c r="D1" s="272"/>
      <c r="E1" s="272"/>
      <c r="F1" s="272"/>
      <c r="G1" s="272"/>
      <c r="H1" s="272"/>
      <c r="I1" s="272"/>
      <c r="J1" s="272"/>
      <c r="K1" s="272"/>
      <c r="L1" s="272"/>
      <c r="M1" s="274"/>
      <c r="N1" s="274"/>
      <c r="O1" s="274"/>
      <c r="P1" s="274"/>
      <c r="Q1" s="274"/>
      <c r="R1" s="274"/>
      <c r="S1" s="274"/>
    </row>
    <row r="2" spans="2:20" ht="4.5" customHeight="1" thickBot="1" x14ac:dyDescent="0.3">
      <c r="E2" s="274"/>
      <c r="F2" s="274"/>
      <c r="G2" s="274"/>
      <c r="H2" s="274"/>
      <c r="I2" s="274"/>
      <c r="J2" s="274"/>
      <c r="K2" s="274"/>
      <c r="L2" s="274"/>
      <c r="M2" s="274"/>
      <c r="N2" s="274"/>
      <c r="O2" s="274"/>
      <c r="P2" s="274"/>
      <c r="Q2" s="274"/>
      <c r="R2" s="274"/>
      <c r="S2" s="274"/>
    </row>
    <row r="3" spans="2:20" ht="26.25" customHeight="1" thickBot="1" x14ac:dyDescent="0.3">
      <c r="B3" s="283"/>
      <c r="C3" s="284"/>
      <c r="D3" s="698" t="s">
        <v>514</v>
      </c>
      <c r="E3" s="699"/>
      <c r="F3" s="336"/>
      <c r="G3" s="336"/>
      <c r="H3" s="337" t="s">
        <v>524</v>
      </c>
      <c r="I3" s="337"/>
      <c r="J3" s="337"/>
      <c r="K3" s="336"/>
      <c r="L3" s="338"/>
      <c r="M3" s="274"/>
      <c r="N3" s="274"/>
      <c r="O3" s="274"/>
      <c r="P3" s="274"/>
      <c r="Q3" s="274"/>
      <c r="R3" s="274"/>
      <c r="S3" s="274"/>
    </row>
    <row r="4" spans="2:20" ht="26.25" customHeight="1" thickBot="1" x14ac:dyDescent="0.3">
      <c r="B4" s="285"/>
      <c r="C4" s="286"/>
      <c r="D4" s="306" t="s">
        <v>515</v>
      </c>
      <c r="E4" s="769"/>
      <c r="F4" s="770"/>
      <c r="G4" s="339"/>
      <c r="H4" s="339"/>
      <c r="I4" s="339"/>
      <c r="J4" s="339"/>
      <c r="K4" s="339"/>
      <c r="L4" s="340"/>
      <c r="M4" s="274"/>
      <c r="N4" s="274"/>
      <c r="O4" s="274"/>
      <c r="P4" s="274"/>
      <c r="Q4" s="274"/>
      <c r="R4" s="274"/>
      <c r="S4" s="274"/>
      <c r="T4" s="274"/>
    </row>
    <row r="5" spans="2:20" ht="26.25" customHeight="1" x14ac:dyDescent="0.25">
      <c r="B5" s="287"/>
      <c r="C5" s="271"/>
      <c r="D5" s="271"/>
      <c r="E5" s="270" t="s">
        <v>516</v>
      </c>
      <c r="F5" s="270" t="s">
        <v>525</v>
      </c>
      <c r="G5" s="299" t="s">
        <v>526</v>
      </c>
      <c r="H5" s="299" t="s">
        <v>527</v>
      </c>
      <c r="I5" s="299" t="s">
        <v>528</v>
      </c>
      <c r="J5" s="769" t="s">
        <v>517</v>
      </c>
      <c r="K5" s="769"/>
      <c r="L5" s="770"/>
      <c r="M5" s="274"/>
      <c r="N5" s="274"/>
      <c r="O5" s="274"/>
      <c r="P5" s="274"/>
      <c r="Q5" s="274"/>
      <c r="R5" s="274"/>
      <c r="S5" s="274"/>
      <c r="T5" s="274"/>
    </row>
    <row r="6" spans="2:20" ht="26.25" customHeight="1" thickBot="1" x14ac:dyDescent="0.3">
      <c r="B6" s="287"/>
      <c r="C6" s="271"/>
      <c r="D6" s="271"/>
      <c r="E6" s="775"/>
      <c r="F6" s="775"/>
      <c r="G6" s="775"/>
      <c r="H6" s="775"/>
      <c r="I6" s="775"/>
      <c r="J6" s="771"/>
      <c r="K6" s="771"/>
      <c r="L6" s="772"/>
      <c r="M6" s="274"/>
      <c r="N6" s="274"/>
      <c r="O6" s="274"/>
      <c r="P6" s="274"/>
      <c r="Q6" s="274"/>
      <c r="R6" s="274"/>
      <c r="S6" s="274"/>
      <c r="T6" s="274"/>
    </row>
    <row r="7" spans="2:20" ht="26.25" customHeight="1" thickBot="1" x14ac:dyDescent="0.3">
      <c r="B7" s="288"/>
      <c r="C7" s="273" t="s">
        <v>522</v>
      </c>
      <c r="D7" s="302"/>
      <c r="E7" s="776"/>
      <c r="F7" s="776"/>
      <c r="G7" s="775"/>
      <c r="H7" s="776"/>
      <c r="I7" s="776"/>
      <c r="J7" s="773"/>
      <c r="K7" s="773"/>
      <c r="L7" s="774"/>
      <c r="M7" s="274"/>
      <c r="N7" s="274"/>
      <c r="O7" s="274"/>
      <c r="P7" s="274"/>
      <c r="Q7" s="274"/>
      <c r="R7" s="274"/>
      <c r="S7" s="274"/>
      <c r="T7" s="274"/>
    </row>
    <row r="8" spans="2:20" ht="26.25" customHeight="1" x14ac:dyDescent="0.25">
      <c r="B8" s="288"/>
      <c r="C8" s="273" t="s">
        <v>523</v>
      </c>
      <c r="F8" s="308"/>
      <c r="G8" s="307" t="s">
        <v>518</v>
      </c>
      <c r="H8" s="300" t="s">
        <v>519</v>
      </c>
      <c r="I8" s="700" t="s">
        <v>521</v>
      </c>
      <c r="J8" s="700"/>
      <c r="K8" s="300" t="s">
        <v>520</v>
      </c>
      <c r="L8" s="301"/>
      <c r="M8" s="274"/>
      <c r="N8" s="274"/>
      <c r="O8" s="274"/>
      <c r="P8" s="274"/>
      <c r="Q8" s="274"/>
      <c r="R8" s="274"/>
      <c r="S8" s="274"/>
      <c r="T8" s="274"/>
    </row>
    <row r="9" spans="2:20" ht="26.25" customHeight="1" thickBot="1" x14ac:dyDescent="0.3">
      <c r="B9" s="289"/>
      <c r="C9" s="290" t="s">
        <v>513</v>
      </c>
      <c r="D9" s="704"/>
      <c r="E9" s="704"/>
      <c r="F9" s="309"/>
      <c r="G9" s="303"/>
      <c r="H9" s="304"/>
      <c r="I9" s="703"/>
      <c r="J9" s="703"/>
      <c r="K9" s="305"/>
      <c r="L9" s="298"/>
      <c r="M9" s="274"/>
      <c r="N9" s="274"/>
      <c r="O9" s="274"/>
      <c r="P9" s="274"/>
      <c r="Q9" s="274"/>
      <c r="R9" s="274"/>
      <c r="S9" s="274"/>
      <c r="T9" s="274"/>
    </row>
    <row r="10" spans="2:20" s="281" customFormat="1" ht="6.75" customHeight="1" thickBot="1" x14ac:dyDescent="0.3">
      <c r="B10" s="311"/>
      <c r="C10" s="311"/>
      <c r="D10" s="312"/>
      <c r="E10" s="312"/>
      <c r="F10" s="313"/>
      <c r="G10" s="314"/>
      <c r="H10" s="314"/>
      <c r="I10" s="312"/>
      <c r="J10" s="312"/>
      <c r="K10" s="314"/>
      <c r="L10" s="314"/>
      <c r="M10" s="314"/>
      <c r="N10" s="314"/>
      <c r="O10" s="314"/>
      <c r="P10" s="314"/>
      <c r="Q10" s="314"/>
      <c r="R10" s="314"/>
      <c r="S10" s="314"/>
      <c r="T10" s="314"/>
    </row>
    <row r="11" spans="2:20" s="276" customFormat="1" ht="30.75" customHeight="1" x14ac:dyDescent="0.25">
      <c r="B11" s="295" t="s">
        <v>494</v>
      </c>
      <c r="C11" s="296" t="s">
        <v>495</v>
      </c>
      <c r="D11" s="296" t="s">
        <v>513</v>
      </c>
      <c r="E11" s="297" t="s">
        <v>496</v>
      </c>
      <c r="F11" s="295" t="s">
        <v>497</v>
      </c>
      <c r="G11" s="295" t="s">
        <v>498</v>
      </c>
      <c r="H11" s="297" t="s">
        <v>499</v>
      </c>
      <c r="I11" s="295" t="s">
        <v>500</v>
      </c>
      <c r="J11" s="297" t="s">
        <v>512</v>
      </c>
      <c r="K11" s="297" t="s">
        <v>501</v>
      </c>
      <c r="L11" s="297" t="s">
        <v>502</v>
      </c>
      <c r="M11" s="295" t="s">
        <v>111</v>
      </c>
      <c r="N11" s="297" t="s">
        <v>503</v>
      </c>
      <c r="O11" s="297" t="s">
        <v>502</v>
      </c>
      <c r="P11" s="295" t="s">
        <v>111</v>
      </c>
      <c r="Q11" s="297" t="s">
        <v>504</v>
      </c>
      <c r="R11" s="297" t="s">
        <v>505</v>
      </c>
      <c r="S11" s="297" t="s">
        <v>506</v>
      </c>
      <c r="T11" s="310" t="s">
        <v>214</v>
      </c>
    </row>
    <row r="12" spans="2:20" s="281" customFormat="1" ht="17.25" customHeight="1" x14ac:dyDescent="0.25">
      <c r="B12" s="315">
        <v>1</v>
      </c>
      <c r="C12" s="291">
        <v>43072</v>
      </c>
      <c r="D12" s="291"/>
      <c r="E12" s="292" t="s">
        <v>507</v>
      </c>
      <c r="F12" s="293" t="s">
        <v>508</v>
      </c>
      <c r="G12" s="292" t="s">
        <v>509</v>
      </c>
      <c r="H12" s="293">
        <v>1</v>
      </c>
      <c r="I12" s="293"/>
      <c r="J12" s="293"/>
      <c r="K12" s="293"/>
      <c r="L12" s="293"/>
      <c r="M12" s="292"/>
      <c r="N12" s="294" t="str">
        <f t="shared" ref="N12:N41" si="0">IF(H12="", "", IF(H12&lt;$E$7, "Rejected", ""))</f>
        <v/>
      </c>
      <c r="O12" s="292"/>
      <c r="P12" s="292"/>
      <c r="Q12" s="292"/>
      <c r="R12" s="292"/>
      <c r="S12" s="292" t="s">
        <v>511</v>
      </c>
      <c r="T12" s="292"/>
    </row>
    <row r="13" spans="2:20" s="281" customFormat="1" ht="17.25" customHeight="1" x14ac:dyDescent="0.25">
      <c r="B13" s="316">
        <v>2</v>
      </c>
      <c r="C13" s="277"/>
      <c r="D13" s="277"/>
      <c r="E13" s="278"/>
      <c r="F13" s="279"/>
      <c r="G13" s="278" t="s">
        <v>510</v>
      </c>
      <c r="H13" s="279"/>
      <c r="I13" s="279"/>
      <c r="J13" s="279"/>
      <c r="K13" s="279"/>
      <c r="L13" s="279"/>
      <c r="M13" s="278"/>
      <c r="N13" s="280" t="str">
        <f t="shared" si="0"/>
        <v/>
      </c>
      <c r="O13" s="278"/>
      <c r="P13" s="278"/>
      <c r="Q13" s="278"/>
      <c r="R13" s="278"/>
      <c r="S13" s="278"/>
      <c r="T13" s="278"/>
    </row>
    <row r="14" spans="2:20" s="281" customFormat="1" ht="17.25" customHeight="1" x14ac:dyDescent="0.25">
      <c r="B14" s="316">
        <v>3</v>
      </c>
      <c r="C14" s="277"/>
      <c r="D14" s="277"/>
      <c r="E14" s="278"/>
      <c r="F14" s="279"/>
      <c r="G14" s="278"/>
      <c r="H14" s="279"/>
      <c r="I14" s="279"/>
      <c r="J14" s="279"/>
      <c r="K14" s="279"/>
      <c r="L14" s="279"/>
      <c r="M14" s="278"/>
      <c r="N14" s="280" t="str">
        <f t="shared" si="0"/>
        <v/>
      </c>
      <c r="O14" s="278"/>
      <c r="P14" s="278"/>
      <c r="Q14" s="278"/>
      <c r="R14" s="278"/>
      <c r="S14" s="278"/>
      <c r="T14" s="278"/>
    </row>
    <row r="15" spans="2:20" s="281" customFormat="1" ht="17.25" customHeight="1" x14ac:dyDescent="0.25">
      <c r="B15" s="316">
        <v>4</v>
      </c>
      <c r="C15" s="277"/>
      <c r="D15" s="277"/>
      <c r="E15" s="278"/>
      <c r="F15" s="279"/>
      <c r="G15" s="278"/>
      <c r="H15" s="279"/>
      <c r="I15" s="279"/>
      <c r="J15" s="279"/>
      <c r="K15" s="279"/>
      <c r="L15" s="279"/>
      <c r="M15" s="278"/>
      <c r="N15" s="280" t="str">
        <f t="shared" si="0"/>
        <v/>
      </c>
      <c r="O15" s="278"/>
      <c r="P15" s="278"/>
      <c r="Q15" s="278"/>
      <c r="R15" s="278"/>
      <c r="S15" s="278"/>
      <c r="T15" s="278"/>
    </row>
    <row r="16" spans="2:20" s="281" customFormat="1" ht="17.25" customHeight="1" x14ac:dyDescent="0.25">
      <c r="B16" s="315">
        <v>5</v>
      </c>
      <c r="C16" s="277"/>
      <c r="D16" s="277"/>
      <c r="E16" s="278"/>
      <c r="F16" s="279"/>
      <c r="G16" s="278"/>
      <c r="H16" s="279"/>
      <c r="I16" s="279"/>
      <c r="J16" s="279"/>
      <c r="K16" s="279"/>
      <c r="L16" s="279"/>
      <c r="M16" s="278"/>
      <c r="N16" s="280" t="str">
        <f t="shared" si="0"/>
        <v/>
      </c>
      <c r="O16" s="278"/>
      <c r="P16" s="278"/>
      <c r="Q16" s="278"/>
      <c r="R16" s="278"/>
      <c r="S16" s="278"/>
      <c r="T16" s="278"/>
    </row>
    <row r="17" spans="2:20" s="281" customFormat="1" ht="17.25" customHeight="1" x14ac:dyDescent="0.25">
      <c r="B17" s="315">
        <v>6</v>
      </c>
      <c r="C17" s="277"/>
      <c r="D17" s="277"/>
      <c r="E17" s="278"/>
      <c r="F17" s="279"/>
      <c r="G17" s="278"/>
      <c r="H17" s="279"/>
      <c r="I17" s="279"/>
      <c r="J17" s="279"/>
      <c r="K17" s="279"/>
      <c r="L17" s="279"/>
      <c r="M17" s="278"/>
      <c r="N17" s="280" t="str">
        <f t="shared" si="0"/>
        <v/>
      </c>
      <c r="O17" s="278"/>
      <c r="P17" s="278"/>
      <c r="Q17" s="278"/>
      <c r="R17" s="278"/>
      <c r="S17" s="278"/>
      <c r="T17" s="278"/>
    </row>
    <row r="18" spans="2:20" s="281" customFormat="1" ht="17.25" customHeight="1" x14ac:dyDescent="0.25">
      <c r="B18" s="316">
        <v>7</v>
      </c>
      <c r="C18" s="277"/>
      <c r="D18" s="277"/>
      <c r="E18" s="278"/>
      <c r="F18" s="279"/>
      <c r="G18" s="278"/>
      <c r="H18" s="279"/>
      <c r="I18" s="279"/>
      <c r="J18" s="279"/>
      <c r="K18" s="279"/>
      <c r="L18" s="279"/>
      <c r="M18" s="278"/>
      <c r="N18" s="280" t="str">
        <f t="shared" si="0"/>
        <v/>
      </c>
      <c r="O18" s="278"/>
      <c r="P18" s="278"/>
      <c r="Q18" s="278"/>
      <c r="R18" s="278"/>
      <c r="S18" s="278"/>
      <c r="T18" s="278"/>
    </row>
    <row r="19" spans="2:20" s="281" customFormat="1" ht="17.25" customHeight="1" x14ac:dyDescent="0.25">
      <c r="B19" s="316">
        <v>8</v>
      </c>
      <c r="C19" s="277"/>
      <c r="D19" s="277"/>
      <c r="E19" s="278"/>
      <c r="F19" s="279"/>
      <c r="G19" s="278"/>
      <c r="H19" s="279"/>
      <c r="I19" s="279"/>
      <c r="J19" s="279"/>
      <c r="K19" s="279"/>
      <c r="L19" s="279"/>
      <c r="M19" s="278"/>
      <c r="N19" s="280" t="str">
        <f t="shared" si="0"/>
        <v/>
      </c>
      <c r="O19" s="278"/>
      <c r="P19" s="278"/>
      <c r="Q19" s="278"/>
      <c r="R19" s="278"/>
      <c r="S19" s="278"/>
      <c r="T19" s="278"/>
    </row>
    <row r="20" spans="2:20" s="281" customFormat="1" ht="17.25" customHeight="1" x14ac:dyDescent="0.25">
      <c r="B20" s="316">
        <v>9</v>
      </c>
      <c r="C20" s="277"/>
      <c r="D20" s="277"/>
      <c r="E20" s="278"/>
      <c r="F20" s="279"/>
      <c r="G20" s="278"/>
      <c r="H20" s="279"/>
      <c r="I20" s="279"/>
      <c r="J20" s="279"/>
      <c r="K20" s="279"/>
      <c r="L20" s="279"/>
      <c r="M20" s="278"/>
      <c r="N20" s="280" t="str">
        <f t="shared" si="0"/>
        <v/>
      </c>
      <c r="O20" s="278"/>
      <c r="P20" s="278"/>
      <c r="Q20" s="278"/>
      <c r="R20" s="278"/>
      <c r="S20" s="278"/>
      <c r="T20" s="278"/>
    </row>
    <row r="21" spans="2:20" s="281" customFormat="1" ht="17.25" customHeight="1" x14ac:dyDescent="0.25">
      <c r="B21" s="315">
        <v>10</v>
      </c>
      <c r="C21" s="277"/>
      <c r="D21" s="277"/>
      <c r="E21" s="278"/>
      <c r="F21" s="279"/>
      <c r="G21" s="278"/>
      <c r="H21" s="279"/>
      <c r="I21" s="279"/>
      <c r="J21" s="279"/>
      <c r="K21" s="279"/>
      <c r="L21" s="279"/>
      <c r="M21" s="278"/>
      <c r="N21" s="280" t="str">
        <f t="shared" si="0"/>
        <v/>
      </c>
      <c r="O21" s="278"/>
      <c r="P21" s="278"/>
      <c r="Q21" s="278"/>
      <c r="R21" s="278"/>
      <c r="S21" s="278"/>
      <c r="T21" s="278"/>
    </row>
    <row r="22" spans="2:20" s="281" customFormat="1" ht="17.25" customHeight="1" x14ac:dyDescent="0.25">
      <c r="B22" s="315">
        <v>11</v>
      </c>
      <c r="C22" s="277"/>
      <c r="D22" s="277"/>
      <c r="E22" s="278"/>
      <c r="F22" s="279"/>
      <c r="G22" s="278"/>
      <c r="H22" s="279"/>
      <c r="I22" s="279"/>
      <c r="J22" s="279"/>
      <c r="K22" s="279"/>
      <c r="L22" s="279"/>
      <c r="M22" s="278"/>
      <c r="N22" s="280" t="str">
        <f t="shared" si="0"/>
        <v/>
      </c>
      <c r="O22" s="278"/>
      <c r="P22" s="278"/>
      <c r="Q22" s="278"/>
      <c r="R22" s="278"/>
      <c r="S22" s="278"/>
      <c r="T22" s="278"/>
    </row>
    <row r="23" spans="2:20" s="281" customFormat="1" ht="17.25" customHeight="1" x14ac:dyDescent="0.25">
      <c r="B23" s="316">
        <v>12</v>
      </c>
      <c r="C23" s="277"/>
      <c r="D23" s="277"/>
      <c r="E23" s="278"/>
      <c r="F23" s="279"/>
      <c r="G23" s="278"/>
      <c r="H23" s="279"/>
      <c r="I23" s="279"/>
      <c r="J23" s="279"/>
      <c r="K23" s="279"/>
      <c r="L23" s="279"/>
      <c r="M23" s="278"/>
      <c r="N23" s="280" t="str">
        <f t="shared" si="0"/>
        <v/>
      </c>
      <c r="O23" s="278"/>
      <c r="P23" s="278"/>
      <c r="Q23" s="278"/>
      <c r="R23" s="278"/>
      <c r="S23" s="278"/>
      <c r="T23" s="278"/>
    </row>
    <row r="24" spans="2:20" s="281" customFormat="1" ht="17.25" customHeight="1" x14ac:dyDescent="0.25">
      <c r="B24" s="316">
        <v>13</v>
      </c>
      <c r="C24" s="277"/>
      <c r="D24" s="277"/>
      <c r="E24" s="278"/>
      <c r="F24" s="279"/>
      <c r="G24" s="278"/>
      <c r="H24" s="279"/>
      <c r="I24" s="279"/>
      <c r="J24" s="279"/>
      <c r="K24" s="279"/>
      <c r="L24" s="279"/>
      <c r="M24" s="278"/>
      <c r="N24" s="280" t="str">
        <f t="shared" si="0"/>
        <v/>
      </c>
      <c r="O24" s="278"/>
      <c r="P24" s="278"/>
      <c r="Q24" s="278"/>
      <c r="R24" s="278"/>
      <c r="S24" s="278"/>
      <c r="T24" s="278"/>
    </row>
    <row r="25" spans="2:20" s="281" customFormat="1" ht="17.25" customHeight="1" x14ac:dyDescent="0.25">
      <c r="B25" s="316">
        <v>14</v>
      </c>
      <c r="C25" s="277"/>
      <c r="D25" s="277"/>
      <c r="E25" s="278"/>
      <c r="F25" s="279"/>
      <c r="G25" s="278"/>
      <c r="H25" s="279"/>
      <c r="I25" s="279"/>
      <c r="J25" s="279"/>
      <c r="K25" s="279"/>
      <c r="L25" s="279"/>
      <c r="M25" s="278"/>
      <c r="N25" s="280" t="str">
        <f t="shared" si="0"/>
        <v/>
      </c>
      <c r="O25" s="278"/>
      <c r="P25" s="278"/>
      <c r="Q25" s="278"/>
      <c r="R25" s="278"/>
      <c r="S25" s="278"/>
      <c r="T25" s="278"/>
    </row>
    <row r="26" spans="2:20" s="281" customFormat="1" ht="17.25" customHeight="1" x14ac:dyDescent="0.25">
      <c r="B26" s="315">
        <v>15</v>
      </c>
      <c r="C26" s="277"/>
      <c r="D26" s="277"/>
      <c r="E26" s="278"/>
      <c r="F26" s="279"/>
      <c r="G26" s="278"/>
      <c r="H26" s="279"/>
      <c r="I26" s="279"/>
      <c r="J26" s="279"/>
      <c r="K26" s="279"/>
      <c r="L26" s="279"/>
      <c r="M26" s="278"/>
      <c r="N26" s="280" t="str">
        <f t="shared" si="0"/>
        <v/>
      </c>
      <c r="O26" s="278"/>
      <c r="P26" s="278"/>
      <c r="Q26" s="278"/>
      <c r="R26" s="278"/>
      <c r="S26" s="278"/>
      <c r="T26" s="278"/>
    </row>
    <row r="27" spans="2:20" s="281" customFormat="1" ht="17.25" customHeight="1" x14ac:dyDescent="0.25">
      <c r="B27" s="315">
        <v>16</v>
      </c>
      <c r="C27" s="277"/>
      <c r="D27" s="277"/>
      <c r="E27" s="278"/>
      <c r="F27" s="279"/>
      <c r="G27" s="278"/>
      <c r="H27" s="279"/>
      <c r="I27" s="279"/>
      <c r="J27" s="279"/>
      <c r="K27" s="279"/>
      <c r="L27" s="279"/>
      <c r="M27" s="278"/>
      <c r="N27" s="280" t="str">
        <f t="shared" si="0"/>
        <v/>
      </c>
      <c r="O27" s="278"/>
      <c r="P27" s="278"/>
      <c r="Q27" s="278"/>
      <c r="R27" s="278"/>
      <c r="S27" s="278"/>
      <c r="T27" s="278"/>
    </row>
    <row r="28" spans="2:20" s="281" customFormat="1" ht="17.25" customHeight="1" x14ac:dyDescent="0.25">
      <c r="B28" s="316">
        <v>17</v>
      </c>
      <c r="C28" s="277"/>
      <c r="D28" s="277"/>
      <c r="E28" s="278"/>
      <c r="F28" s="279"/>
      <c r="G28" s="278"/>
      <c r="H28" s="279"/>
      <c r="I28" s="279"/>
      <c r="J28" s="279"/>
      <c r="K28" s="279"/>
      <c r="L28" s="279"/>
      <c r="M28" s="278"/>
      <c r="N28" s="280" t="str">
        <f t="shared" si="0"/>
        <v/>
      </c>
      <c r="O28" s="278"/>
      <c r="P28" s="278"/>
      <c r="Q28" s="278"/>
      <c r="R28" s="278"/>
      <c r="S28" s="278"/>
      <c r="T28" s="278"/>
    </row>
    <row r="29" spans="2:20" s="281" customFormat="1" ht="17.25" customHeight="1" x14ac:dyDescent="0.25">
      <c r="B29" s="316">
        <v>18</v>
      </c>
      <c r="C29" s="277"/>
      <c r="D29" s="277"/>
      <c r="E29" s="278"/>
      <c r="F29" s="279"/>
      <c r="G29" s="278"/>
      <c r="H29" s="279"/>
      <c r="I29" s="279"/>
      <c r="J29" s="279"/>
      <c r="K29" s="279"/>
      <c r="L29" s="279"/>
      <c r="M29" s="278"/>
      <c r="N29" s="280" t="str">
        <f t="shared" si="0"/>
        <v/>
      </c>
      <c r="O29" s="278"/>
      <c r="P29" s="278"/>
      <c r="Q29" s="278"/>
      <c r="R29" s="278"/>
      <c r="S29" s="278"/>
      <c r="T29" s="278"/>
    </row>
    <row r="30" spans="2:20" s="281" customFormat="1" ht="17.25" customHeight="1" x14ac:dyDescent="0.25">
      <c r="B30" s="316">
        <v>19</v>
      </c>
      <c r="C30" s="277"/>
      <c r="D30" s="277"/>
      <c r="E30" s="278"/>
      <c r="F30" s="279"/>
      <c r="G30" s="278"/>
      <c r="H30" s="279"/>
      <c r="I30" s="279"/>
      <c r="J30" s="279"/>
      <c r="K30" s="279"/>
      <c r="L30" s="279"/>
      <c r="M30" s="278"/>
      <c r="N30" s="280" t="str">
        <f t="shared" si="0"/>
        <v/>
      </c>
      <c r="O30" s="278"/>
      <c r="P30" s="278"/>
      <c r="Q30" s="278"/>
      <c r="R30" s="278"/>
      <c r="S30" s="278"/>
      <c r="T30" s="278"/>
    </row>
    <row r="31" spans="2:20" s="281" customFormat="1" ht="17.25" customHeight="1" x14ac:dyDescent="0.25">
      <c r="B31" s="315">
        <v>20</v>
      </c>
      <c r="C31" s="277"/>
      <c r="D31" s="277"/>
      <c r="E31" s="278"/>
      <c r="F31" s="279"/>
      <c r="G31" s="278"/>
      <c r="H31" s="279"/>
      <c r="I31" s="279"/>
      <c r="J31" s="279"/>
      <c r="K31" s="279"/>
      <c r="L31" s="279"/>
      <c r="M31" s="278"/>
      <c r="N31" s="280" t="str">
        <f t="shared" si="0"/>
        <v/>
      </c>
      <c r="O31" s="278"/>
      <c r="P31" s="278"/>
      <c r="Q31" s="278"/>
      <c r="R31" s="278"/>
      <c r="S31" s="278"/>
      <c r="T31" s="278"/>
    </row>
    <row r="32" spans="2:20" s="281" customFormat="1" ht="17.25" customHeight="1" x14ac:dyDescent="0.25">
      <c r="B32" s="315">
        <v>21</v>
      </c>
      <c r="C32" s="277"/>
      <c r="D32" s="277"/>
      <c r="E32" s="278"/>
      <c r="F32" s="279"/>
      <c r="G32" s="278"/>
      <c r="H32" s="279"/>
      <c r="I32" s="279"/>
      <c r="J32" s="279"/>
      <c r="K32" s="279"/>
      <c r="L32" s="279"/>
      <c r="M32" s="278"/>
      <c r="N32" s="280" t="str">
        <f t="shared" si="0"/>
        <v/>
      </c>
      <c r="O32" s="278"/>
      <c r="P32" s="278"/>
      <c r="Q32" s="278"/>
      <c r="R32" s="278"/>
      <c r="S32" s="278"/>
      <c r="T32" s="278"/>
    </row>
    <row r="33" spans="2:20" s="281" customFormat="1" ht="17.25" customHeight="1" x14ac:dyDescent="0.25">
      <c r="B33" s="316">
        <v>22</v>
      </c>
      <c r="C33" s="277"/>
      <c r="D33" s="277"/>
      <c r="E33" s="278"/>
      <c r="F33" s="279"/>
      <c r="G33" s="278"/>
      <c r="H33" s="279"/>
      <c r="I33" s="279"/>
      <c r="J33" s="279"/>
      <c r="K33" s="279"/>
      <c r="L33" s="279"/>
      <c r="M33" s="278"/>
      <c r="N33" s="280" t="str">
        <f t="shared" si="0"/>
        <v/>
      </c>
      <c r="O33" s="278"/>
      <c r="P33" s="278"/>
      <c r="Q33" s="278"/>
      <c r="R33" s="278"/>
      <c r="S33" s="278"/>
      <c r="T33" s="278"/>
    </row>
    <row r="34" spans="2:20" s="281" customFormat="1" ht="17.25" customHeight="1" x14ac:dyDescent="0.25">
      <c r="B34" s="316">
        <v>23</v>
      </c>
      <c r="C34" s="277"/>
      <c r="D34" s="277"/>
      <c r="E34" s="278"/>
      <c r="F34" s="279"/>
      <c r="G34" s="278"/>
      <c r="H34" s="279"/>
      <c r="I34" s="279"/>
      <c r="J34" s="279"/>
      <c r="K34" s="279"/>
      <c r="L34" s="279"/>
      <c r="M34" s="278"/>
      <c r="N34" s="280" t="str">
        <f t="shared" si="0"/>
        <v/>
      </c>
      <c r="O34" s="278"/>
      <c r="P34" s="278"/>
      <c r="Q34" s="278"/>
      <c r="R34" s="278"/>
      <c r="S34" s="278"/>
      <c r="T34" s="278"/>
    </row>
    <row r="35" spans="2:20" s="281" customFormat="1" ht="17.25" customHeight="1" x14ac:dyDescent="0.25">
      <c r="B35" s="316">
        <v>24</v>
      </c>
      <c r="C35" s="277"/>
      <c r="D35" s="277"/>
      <c r="E35" s="278"/>
      <c r="F35" s="279"/>
      <c r="G35" s="278"/>
      <c r="H35" s="279"/>
      <c r="I35" s="279"/>
      <c r="J35" s="279"/>
      <c r="K35" s="279"/>
      <c r="L35" s="279"/>
      <c r="M35" s="278"/>
      <c r="N35" s="280" t="str">
        <f t="shared" si="0"/>
        <v/>
      </c>
      <c r="O35" s="278"/>
      <c r="P35" s="278"/>
      <c r="Q35" s="278"/>
      <c r="R35" s="278"/>
      <c r="S35" s="278"/>
      <c r="T35" s="278"/>
    </row>
    <row r="36" spans="2:20" s="281" customFormat="1" ht="17.25" customHeight="1" x14ac:dyDescent="0.25">
      <c r="B36" s="315">
        <v>25</v>
      </c>
      <c r="C36" s="277"/>
      <c r="D36" s="277"/>
      <c r="E36" s="278"/>
      <c r="F36" s="279"/>
      <c r="G36" s="278"/>
      <c r="H36" s="279"/>
      <c r="I36" s="279"/>
      <c r="J36" s="279"/>
      <c r="K36" s="279"/>
      <c r="L36" s="279"/>
      <c r="M36" s="278"/>
      <c r="N36" s="280" t="str">
        <f t="shared" si="0"/>
        <v/>
      </c>
      <c r="O36" s="278"/>
      <c r="P36" s="278"/>
      <c r="Q36" s="278"/>
      <c r="R36" s="278"/>
      <c r="S36" s="278"/>
      <c r="T36" s="278"/>
    </row>
    <row r="37" spans="2:20" s="281" customFormat="1" ht="17.25" customHeight="1" x14ac:dyDescent="0.25">
      <c r="B37" s="315">
        <v>26</v>
      </c>
      <c r="C37" s="277"/>
      <c r="D37" s="277"/>
      <c r="E37" s="278"/>
      <c r="F37" s="279"/>
      <c r="G37" s="278"/>
      <c r="H37" s="279"/>
      <c r="I37" s="279"/>
      <c r="J37" s="279"/>
      <c r="K37" s="279"/>
      <c r="L37" s="279"/>
      <c r="M37" s="278"/>
      <c r="N37" s="280" t="str">
        <f t="shared" si="0"/>
        <v/>
      </c>
      <c r="O37" s="278"/>
      <c r="P37" s="278"/>
      <c r="Q37" s="278"/>
      <c r="R37" s="278"/>
      <c r="S37" s="278"/>
      <c r="T37" s="278"/>
    </row>
    <row r="38" spans="2:20" s="281" customFormat="1" ht="17.25" customHeight="1" x14ac:dyDescent="0.25">
      <c r="B38" s="316">
        <v>27</v>
      </c>
      <c r="C38" s="277"/>
      <c r="D38" s="277"/>
      <c r="E38" s="278"/>
      <c r="F38" s="279"/>
      <c r="G38" s="278"/>
      <c r="H38" s="279"/>
      <c r="I38" s="279"/>
      <c r="J38" s="279"/>
      <c r="K38" s="279"/>
      <c r="L38" s="279"/>
      <c r="M38" s="278"/>
      <c r="N38" s="280" t="str">
        <f t="shared" si="0"/>
        <v/>
      </c>
      <c r="O38" s="278"/>
      <c r="P38" s="278"/>
      <c r="Q38" s="278"/>
      <c r="R38" s="278"/>
      <c r="S38" s="278"/>
      <c r="T38" s="278"/>
    </row>
    <row r="39" spans="2:20" s="281" customFormat="1" ht="17.25" customHeight="1" x14ac:dyDescent="0.25">
      <c r="B39" s="316">
        <v>28</v>
      </c>
      <c r="C39" s="277"/>
      <c r="D39" s="277"/>
      <c r="E39" s="278"/>
      <c r="F39" s="279"/>
      <c r="G39" s="278"/>
      <c r="H39" s="279"/>
      <c r="I39" s="279"/>
      <c r="J39" s="279"/>
      <c r="K39" s="279"/>
      <c r="L39" s="279"/>
      <c r="M39" s="278"/>
      <c r="N39" s="280" t="str">
        <f t="shared" si="0"/>
        <v/>
      </c>
      <c r="O39" s="278"/>
      <c r="P39" s="278"/>
      <c r="Q39" s="278"/>
      <c r="R39" s="278"/>
      <c r="S39" s="278"/>
      <c r="T39" s="278"/>
    </row>
    <row r="40" spans="2:20" s="281" customFormat="1" ht="17.25" customHeight="1" x14ac:dyDescent="0.25">
      <c r="B40" s="316">
        <v>29</v>
      </c>
      <c r="C40" s="277"/>
      <c r="D40" s="277"/>
      <c r="E40" s="278"/>
      <c r="F40" s="279"/>
      <c r="G40" s="278"/>
      <c r="H40" s="279"/>
      <c r="I40" s="279"/>
      <c r="J40" s="279"/>
      <c r="K40" s="279"/>
      <c r="L40" s="279"/>
      <c r="M40" s="278"/>
      <c r="N40" s="280" t="str">
        <f t="shared" si="0"/>
        <v/>
      </c>
      <c r="O40" s="278"/>
      <c r="P40" s="278"/>
      <c r="Q40" s="278"/>
      <c r="R40" s="278"/>
      <c r="S40" s="278"/>
      <c r="T40" s="278"/>
    </row>
    <row r="41" spans="2:20" s="281" customFormat="1" ht="17.25" customHeight="1" x14ac:dyDescent="0.25">
      <c r="B41" s="315">
        <v>30</v>
      </c>
      <c r="C41" s="277"/>
      <c r="D41" s="277"/>
      <c r="E41" s="278"/>
      <c r="F41" s="279"/>
      <c r="G41" s="278"/>
      <c r="H41" s="279"/>
      <c r="I41" s="279"/>
      <c r="J41" s="279"/>
      <c r="K41" s="279"/>
      <c r="L41" s="279"/>
      <c r="M41" s="278"/>
      <c r="N41" s="280" t="str">
        <f t="shared" si="0"/>
        <v/>
      </c>
      <c r="O41" s="278"/>
      <c r="P41" s="278"/>
      <c r="Q41" s="278"/>
      <c r="R41" s="278"/>
      <c r="S41" s="278"/>
      <c r="T41" s="278"/>
    </row>
    <row r="42" spans="2:20" s="281" customFormat="1" ht="17.25" customHeight="1" x14ac:dyDescent="0.25">
      <c r="B42" s="315">
        <v>31</v>
      </c>
      <c r="C42" s="282"/>
      <c r="D42" s="282"/>
      <c r="E42" s="282"/>
      <c r="F42" s="282"/>
      <c r="G42" s="282"/>
      <c r="H42" s="282"/>
      <c r="I42" s="282"/>
      <c r="J42" s="282"/>
      <c r="K42" s="282"/>
      <c r="L42" s="282"/>
      <c r="M42" s="282"/>
      <c r="N42" s="282"/>
      <c r="O42" s="282"/>
      <c r="P42" s="282"/>
      <c r="Q42" s="282"/>
      <c r="R42" s="282"/>
      <c r="S42" s="282"/>
      <c r="T42" s="282"/>
    </row>
    <row r="43" spans="2:20" s="281" customFormat="1" ht="17.25" customHeight="1" x14ac:dyDescent="0.25">
      <c r="B43" s="316">
        <v>32</v>
      </c>
      <c r="C43" s="282"/>
      <c r="D43" s="282"/>
      <c r="E43" s="282"/>
      <c r="F43" s="282"/>
      <c r="G43" s="282"/>
      <c r="H43" s="282"/>
      <c r="I43" s="282"/>
      <c r="J43" s="282"/>
      <c r="K43" s="282"/>
      <c r="L43" s="282"/>
      <c r="M43" s="282"/>
      <c r="N43" s="282"/>
      <c r="O43" s="282"/>
      <c r="P43" s="282"/>
      <c r="Q43" s="282"/>
      <c r="R43" s="282"/>
      <c r="S43" s="282"/>
      <c r="T43" s="282"/>
    </row>
    <row r="44" spans="2:20" s="281" customFormat="1" ht="17.25" customHeight="1" x14ac:dyDescent="0.25">
      <c r="B44" s="316">
        <v>33</v>
      </c>
      <c r="C44" s="282"/>
      <c r="D44" s="282"/>
      <c r="E44" s="282"/>
      <c r="F44" s="282"/>
      <c r="G44" s="282"/>
      <c r="H44" s="282"/>
      <c r="I44" s="282"/>
      <c r="J44" s="282"/>
      <c r="K44" s="282"/>
      <c r="L44" s="282"/>
      <c r="M44" s="282"/>
      <c r="N44" s="282"/>
      <c r="O44" s="282"/>
      <c r="P44" s="282"/>
      <c r="Q44" s="282"/>
      <c r="R44" s="282"/>
      <c r="S44" s="282"/>
      <c r="T44" s="282"/>
    </row>
    <row r="45" spans="2:20" s="281" customFormat="1" ht="17.25" customHeight="1" x14ac:dyDescent="0.25">
      <c r="B45" s="316">
        <v>34</v>
      </c>
      <c r="C45" s="282"/>
      <c r="D45" s="282"/>
      <c r="E45" s="282"/>
      <c r="F45" s="282"/>
      <c r="G45" s="282"/>
      <c r="H45" s="282"/>
      <c r="I45" s="282"/>
      <c r="J45" s="282"/>
      <c r="K45" s="282"/>
      <c r="L45" s="282"/>
      <c r="M45" s="282"/>
      <c r="N45" s="282"/>
      <c r="O45" s="282"/>
      <c r="P45" s="282"/>
      <c r="Q45" s="282"/>
      <c r="R45" s="282"/>
      <c r="S45" s="282"/>
      <c r="T45" s="282"/>
    </row>
    <row r="46" spans="2:20" s="281" customFormat="1" ht="17.25" customHeight="1" x14ac:dyDescent="0.25">
      <c r="B46" s="315">
        <v>35</v>
      </c>
      <c r="C46" s="282"/>
      <c r="D46" s="282"/>
      <c r="E46" s="282"/>
      <c r="F46" s="282"/>
      <c r="G46" s="282"/>
      <c r="H46" s="282"/>
      <c r="I46" s="282"/>
      <c r="J46" s="282"/>
      <c r="K46" s="282"/>
      <c r="L46" s="282"/>
      <c r="M46" s="282"/>
      <c r="N46" s="282"/>
      <c r="O46" s="282"/>
      <c r="P46" s="282"/>
      <c r="Q46" s="282"/>
      <c r="R46" s="282"/>
      <c r="S46" s="282"/>
      <c r="T46" s="282"/>
    </row>
    <row r="47" spans="2:20" s="281" customFormat="1" ht="17.25" customHeight="1" x14ac:dyDescent="0.25">
      <c r="B47" s="315">
        <v>36</v>
      </c>
      <c r="C47" s="282"/>
      <c r="D47" s="282"/>
      <c r="E47" s="282"/>
      <c r="F47" s="282"/>
      <c r="G47" s="282"/>
      <c r="H47" s="282"/>
      <c r="I47" s="282"/>
      <c r="J47" s="282"/>
      <c r="K47" s="282"/>
      <c r="L47" s="282"/>
      <c r="M47" s="282"/>
      <c r="N47" s="282"/>
      <c r="O47" s="282"/>
      <c r="P47" s="282"/>
      <c r="Q47" s="282"/>
      <c r="R47" s="282"/>
      <c r="S47" s="282"/>
      <c r="T47" s="282"/>
    </row>
    <row r="48" spans="2:20" s="281" customFormat="1" ht="17.25" customHeight="1" x14ac:dyDescent="0.25">
      <c r="B48" s="316">
        <v>37</v>
      </c>
      <c r="C48" s="282"/>
      <c r="D48" s="282"/>
      <c r="E48" s="282"/>
      <c r="F48" s="282"/>
      <c r="G48" s="282"/>
      <c r="H48" s="282"/>
      <c r="I48" s="282"/>
      <c r="J48" s="282"/>
      <c r="K48" s="282"/>
      <c r="L48" s="282"/>
      <c r="M48" s="282"/>
      <c r="N48" s="282"/>
      <c r="O48" s="282"/>
      <c r="P48" s="282"/>
      <c r="Q48" s="282"/>
      <c r="R48" s="282"/>
      <c r="S48" s="282"/>
      <c r="T48" s="282"/>
    </row>
    <row r="49" spans="2:20" s="281" customFormat="1" ht="17.25" customHeight="1" x14ac:dyDescent="0.25">
      <c r="B49" s="316">
        <v>38</v>
      </c>
      <c r="C49" s="282"/>
      <c r="D49" s="282"/>
      <c r="E49" s="282"/>
      <c r="F49" s="282"/>
      <c r="G49" s="282"/>
      <c r="H49" s="282"/>
      <c r="I49" s="282"/>
      <c r="J49" s="282"/>
      <c r="K49" s="282"/>
      <c r="L49" s="282"/>
      <c r="M49" s="282"/>
      <c r="N49" s="282"/>
      <c r="O49" s="282"/>
      <c r="P49" s="282"/>
      <c r="Q49" s="282"/>
      <c r="R49" s="282"/>
      <c r="S49" s="282"/>
      <c r="T49" s="282"/>
    </row>
    <row r="50" spans="2:20" s="281" customFormat="1" ht="17.25" customHeight="1" x14ac:dyDescent="0.25">
      <c r="B50" s="316">
        <v>39</v>
      </c>
      <c r="C50" s="282"/>
      <c r="D50" s="282"/>
      <c r="E50" s="282"/>
      <c r="F50" s="282"/>
      <c r="G50" s="282"/>
      <c r="H50" s="282"/>
      <c r="I50" s="282"/>
      <c r="J50" s="282"/>
      <c r="K50" s="282"/>
      <c r="L50" s="282"/>
      <c r="M50" s="282"/>
      <c r="N50" s="282"/>
      <c r="O50" s="282"/>
      <c r="P50" s="282"/>
      <c r="Q50" s="282"/>
      <c r="R50" s="282"/>
      <c r="S50" s="282"/>
      <c r="T50" s="282"/>
    </row>
    <row r="51" spans="2:20" s="281" customFormat="1" ht="17.25" customHeight="1" x14ac:dyDescent="0.25">
      <c r="B51" s="315">
        <v>40</v>
      </c>
      <c r="C51" s="282"/>
      <c r="D51" s="282"/>
      <c r="E51" s="282"/>
      <c r="F51" s="282"/>
      <c r="G51" s="282"/>
      <c r="H51" s="282"/>
      <c r="I51" s="282"/>
      <c r="J51" s="282"/>
      <c r="K51" s="282"/>
      <c r="L51" s="282"/>
      <c r="M51" s="282"/>
      <c r="N51" s="282"/>
      <c r="O51" s="282"/>
      <c r="P51" s="282"/>
      <c r="Q51" s="282"/>
      <c r="R51" s="282"/>
      <c r="S51" s="282"/>
      <c r="T51" s="282"/>
    </row>
    <row r="52" spans="2:20" s="281" customFormat="1" ht="17.25" customHeight="1" x14ac:dyDescent="0.25">
      <c r="B52" s="315">
        <v>41</v>
      </c>
      <c r="C52" s="282"/>
      <c r="D52" s="282"/>
      <c r="E52" s="282"/>
      <c r="F52" s="282"/>
      <c r="G52" s="282"/>
      <c r="H52" s="282"/>
      <c r="I52" s="282"/>
      <c r="J52" s="282"/>
      <c r="K52" s="282"/>
      <c r="L52" s="282"/>
      <c r="M52" s="282"/>
      <c r="N52" s="282"/>
      <c r="O52" s="282"/>
      <c r="P52" s="282"/>
      <c r="Q52" s="282"/>
      <c r="R52" s="282"/>
      <c r="S52" s="282"/>
      <c r="T52" s="282"/>
    </row>
    <row r="53" spans="2:20" s="281" customFormat="1" ht="17.25" customHeight="1" x14ac:dyDescent="0.25">
      <c r="B53" s="316">
        <v>42</v>
      </c>
      <c r="C53" s="282"/>
      <c r="D53" s="282"/>
      <c r="E53" s="282"/>
      <c r="F53" s="282"/>
      <c r="G53" s="282"/>
      <c r="H53" s="282"/>
      <c r="I53" s="282"/>
      <c r="J53" s="282"/>
      <c r="K53" s="282"/>
      <c r="L53" s="282"/>
      <c r="M53" s="282"/>
      <c r="N53" s="282"/>
      <c r="O53" s="282"/>
      <c r="P53" s="282"/>
      <c r="Q53" s="282"/>
      <c r="R53" s="282"/>
      <c r="S53" s="282"/>
      <c r="T53" s="282"/>
    </row>
    <row r="54" spans="2:20" s="281" customFormat="1" ht="17.25" customHeight="1" x14ac:dyDescent="0.25">
      <c r="B54" s="316">
        <v>43</v>
      </c>
      <c r="C54" s="282"/>
      <c r="D54" s="282"/>
      <c r="E54" s="282"/>
      <c r="F54" s="282"/>
      <c r="G54" s="282"/>
      <c r="H54" s="282"/>
      <c r="I54" s="282"/>
      <c r="J54" s="282"/>
      <c r="K54" s="282"/>
      <c r="L54" s="282"/>
      <c r="M54" s="282"/>
      <c r="N54" s="282"/>
      <c r="O54" s="282"/>
      <c r="P54" s="282"/>
      <c r="Q54" s="282"/>
      <c r="R54" s="282"/>
      <c r="S54" s="282"/>
      <c r="T54" s="282"/>
    </row>
    <row r="55" spans="2:20" s="281" customFormat="1" ht="17.25" customHeight="1" x14ac:dyDescent="0.25">
      <c r="B55" s="316">
        <v>44</v>
      </c>
      <c r="C55" s="282"/>
      <c r="D55" s="282"/>
      <c r="E55" s="282"/>
      <c r="F55" s="282"/>
      <c r="G55" s="282"/>
      <c r="H55" s="282"/>
      <c r="I55" s="282"/>
      <c r="J55" s="282"/>
      <c r="K55" s="282"/>
      <c r="L55" s="282"/>
      <c r="M55" s="282"/>
      <c r="N55" s="282"/>
      <c r="O55" s="282"/>
      <c r="P55" s="282"/>
      <c r="Q55" s="282"/>
      <c r="R55" s="282"/>
      <c r="S55" s="282"/>
      <c r="T55" s="282"/>
    </row>
    <row r="56" spans="2:20" s="281" customFormat="1" ht="17.25" customHeight="1" x14ac:dyDescent="0.25">
      <c r="B56" s="315">
        <v>45</v>
      </c>
      <c r="C56" s="282"/>
      <c r="D56" s="282"/>
      <c r="E56" s="282"/>
      <c r="F56" s="282"/>
      <c r="G56" s="282"/>
      <c r="H56" s="282"/>
      <c r="I56" s="282"/>
      <c r="J56" s="282"/>
      <c r="K56" s="282"/>
      <c r="L56" s="282"/>
      <c r="M56" s="282"/>
      <c r="N56" s="282"/>
      <c r="O56" s="282"/>
      <c r="P56" s="282"/>
      <c r="Q56" s="282"/>
      <c r="R56" s="282"/>
      <c r="S56" s="282"/>
      <c r="T56" s="282"/>
    </row>
    <row r="57" spans="2:20" s="281" customFormat="1" ht="17.25" customHeight="1" x14ac:dyDescent="0.25">
      <c r="B57" s="315">
        <v>46</v>
      </c>
      <c r="C57" s="282"/>
      <c r="D57" s="282"/>
      <c r="E57" s="282"/>
      <c r="F57" s="282"/>
      <c r="G57" s="282"/>
      <c r="H57" s="282"/>
      <c r="I57" s="282"/>
      <c r="J57" s="282"/>
      <c r="K57" s="282"/>
      <c r="L57" s="282"/>
      <c r="M57" s="282"/>
      <c r="N57" s="282"/>
      <c r="O57" s="282"/>
      <c r="P57" s="282"/>
      <c r="Q57" s="282"/>
      <c r="R57" s="282"/>
      <c r="S57" s="282"/>
      <c r="T57" s="282"/>
    </row>
    <row r="58" spans="2:20" s="281" customFormat="1" ht="17.25" customHeight="1" x14ac:dyDescent="0.25">
      <c r="B58" s="316">
        <v>47</v>
      </c>
      <c r="C58" s="282"/>
      <c r="D58" s="282"/>
      <c r="E58" s="282"/>
      <c r="F58" s="282"/>
      <c r="G58" s="282"/>
      <c r="H58" s="282"/>
      <c r="I58" s="282"/>
      <c r="J58" s="282"/>
      <c r="K58" s="282"/>
      <c r="L58" s="282"/>
      <c r="M58" s="282"/>
      <c r="N58" s="282"/>
      <c r="O58" s="282"/>
      <c r="P58" s="282"/>
      <c r="Q58" s="282"/>
      <c r="R58" s="282"/>
      <c r="S58" s="282"/>
      <c r="T58" s="282"/>
    </row>
    <row r="59" spans="2:20" s="281" customFormat="1" ht="17.25" customHeight="1" x14ac:dyDescent="0.25">
      <c r="B59" s="316">
        <v>48</v>
      </c>
      <c r="C59" s="282"/>
      <c r="D59" s="282"/>
      <c r="E59" s="282"/>
      <c r="F59" s="282"/>
      <c r="G59" s="282"/>
      <c r="H59" s="282"/>
      <c r="I59" s="282"/>
      <c r="J59" s="282"/>
      <c r="K59" s="282"/>
      <c r="L59" s="282"/>
      <c r="M59" s="282"/>
      <c r="N59" s="282"/>
      <c r="O59" s="282"/>
      <c r="P59" s="282"/>
      <c r="Q59" s="282"/>
      <c r="R59" s="282"/>
      <c r="S59" s="282"/>
      <c r="T59" s="282"/>
    </row>
    <row r="60" spans="2:20" s="281" customFormat="1" ht="17.25" customHeight="1" x14ac:dyDescent="0.25">
      <c r="B60" s="316">
        <v>49</v>
      </c>
      <c r="C60" s="282"/>
      <c r="D60" s="282"/>
      <c r="E60" s="282"/>
      <c r="F60" s="282"/>
      <c r="G60" s="282"/>
      <c r="H60" s="282"/>
      <c r="I60" s="282"/>
      <c r="J60" s="282"/>
      <c r="K60" s="282"/>
      <c r="L60" s="282"/>
      <c r="M60" s="282"/>
      <c r="N60" s="282"/>
      <c r="O60" s="282"/>
      <c r="P60" s="282"/>
      <c r="Q60" s="282"/>
      <c r="R60" s="282"/>
      <c r="S60" s="282"/>
      <c r="T60" s="282"/>
    </row>
    <row r="61" spans="2:20" s="281" customFormat="1" ht="17.25" customHeight="1" x14ac:dyDescent="0.25">
      <c r="B61" s="315">
        <v>50</v>
      </c>
      <c r="C61" s="282"/>
      <c r="D61" s="282"/>
      <c r="E61" s="282"/>
      <c r="F61" s="282"/>
      <c r="G61" s="282"/>
      <c r="H61" s="282"/>
      <c r="I61" s="282"/>
      <c r="J61" s="282"/>
      <c r="K61" s="282"/>
      <c r="L61" s="282"/>
      <c r="M61" s="282"/>
      <c r="N61" s="282"/>
      <c r="O61" s="282"/>
      <c r="P61" s="282"/>
      <c r="Q61" s="282"/>
      <c r="R61" s="282"/>
      <c r="S61" s="282"/>
      <c r="T61" s="282"/>
    </row>
    <row r="62" spans="2:20" s="281" customFormat="1" ht="17.25" customHeight="1" x14ac:dyDescent="0.25">
      <c r="B62" s="315">
        <v>51</v>
      </c>
      <c r="C62" s="282"/>
      <c r="D62" s="282"/>
      <c r="E62" s="282"/>
      <c r="F62" s="282"/>
      <c r="G62" s="282"/>
      <c r="H62" s="282"/>
      <c r="I62" s="282"/>
      <c r="J62" s="282"/>
      <c r="K62" s="282"/>
      <c r="L62" s="282"/>
      <c r="M62" s="282"/>
      <c r="N62" s="282"/>
      <c r="O62" s="282"/>
      <c r="P62" s="282"/>
      <c r="Q62" s="282"/>
      <c r="R62" s="282"/>
      <c r="S62" s="282"/>
      <c r="T62" s="282"/>
    </row>
    <row r="63" spans="2:20" s="281" customFormat="1" ht="17.25" customHeight="1" x14ac:dyDescent="0.25">
      <c r="B63" s="316">
        <v>52</v>
      </c>
      <c r="C63" s="282"/>
      <c r="D63" s="282"/>
      <c r="E63" s="282"/>
      <c r="F63" s="282"/>
      <c r="G63" s="282"/>
      <c r="H63" s="282"/>
      <c r="I63" s="282"/>
      <c r="J63" s="282"/>
      <c r="K63" s="282"/>
      <c r="L63" s="282"/>
      <c r="M63" s="282"/>
      <c r="N63" s="282"/>
      <c r="O63" s="282"/>
      <c r="P63" s="282"/>
      <c r="Q63" s="282"/>
      <c r="R63" s="282"/>
      <c r="S63" s="282"/>
      <c r="T63" s="282"/>
    </row>
    <row r="64" spans="2:20" s="281" customFormat="1" ht="17.25" customHeight="1" x14ac:dyDescent="0.25">
      <c r="B64" s="316">
        <v>53</v>
      </c>
      <c r="C64" s="282"/>
      <c r="D64" s="282"/>
      <c r="E64" s="282"/>
      <c r="F64" s="282"/>
      <c r="G64" s="282"/>
      <c r="H64" s="282"/>
      <c r="I64" s="282"/>
      <c r="J64" s="282"/>
      <c r="K64" s="282"/>
      <c r="L64" s="282"/>
      <c r="M64" s="282"/>
      <c r="N64" s="282"/>
      <c r="O64" s="282"/>
      <c r="P64" s="282"/>
      <c r="Q64" s="282"/>
      <c r="R64" s="282"/>
      <c r="S64" s="282"/>
      <c r="T64" s="282"/>
    </row>
    <row r="65" spans="2:20" s="281" customFormat="1" ht="17.25" customHeight="1" x14ac:dyDescent="0.25">
      <c r="B65" s="316">
        <v>54</v>
      </c>
      <c r="C65" s="282"/>
      <c r="D65" s="282"/>
      <c r="E65" s="282"/>
      <c r="F65" s="282"/>
      <c r="G65" s="282"/>
      <c r="H65" s="282"/>
      <c r="I65" s="282"/>
      <c r="J65" s="282"/>
      <c r="K65" s="282"/>
      <c r="L65" s="282"/>
      <c r="M65" s="282"/>
      <c r="N65" s="282"/>
      <c r="O65" s="282"/>
      <c r="P65" s="282"/>
      <c r="Q65" s="282"/>
      <c r="R65" s="282"/>
      <c r="S65" s="282"/>
      <c r="T65" s="282"/>
    </row>
    <row r="66" spans="2:20" s="281" customFormat="1" ht="17.25" customHeight="1" x14ac:dyDescent="0.25">
      <c r="B66" s="315">
        <v>55</v>
      </c>
      <c r="C66" s="282"/>
      <c r="D66" s="282"/>
      <c r="E66" s="282"/>
      <c r="F66" s="282"/>
      <c r="G66" s="282"/>
      <c r="H66" s="282"/>
      <c r="I66" s="282"/>
      <c r="J66" s="282"/>
      <c r="K66" s="282"/>
      <c r="L66" s="282"/>
      <c r="M66" s="282"/>
      <c r="N66" s="282"/>
      <c r="O66" s="282"/>
      <c r="P66" s="282"/>
      <c r="Q66" s="282"/>
      <c r="R66" s="282"/>
      <c r="S66" s="282"/>
      <c r="T66" s="282"/>
    </row>
    <row r="67" spans="2:20" s="281" customFormat="1" ht="17.25" customHeight="1" x14ac:dyDescent="0.25">
      <c r="B67" s="315">
        <v>56</v>
      </c>
      <c r="C67" s="282"/>
      <c r="D67" s="282"/>
      <c r="E67" s="282"/>
      <c r="F67" s="282"/>
      <c r="G67" s="282"/>
      <c r="H67" s="282"/>
      <c r="I67" s="282"/>
      <c r="J67" s="282"/>
      <c r="K67" s="282"/>
      <c r="L67" s="282"/>
      <c r="M67" s="282"/>
      <c r="N67" s="282"/>
      <c r="O67" s="282"/>
      <c r="P67" s="282"/>
      <c r="Q67" s="282"/>
      <c r="R67" s="282"/>
      <c r="S67" s="282"/>
      <c r="T67" s="282"/>
    </row>
    <row r="68" spans="2:20" s="281" customFormat="1" ht="17.25" customHeight="1" x14ac:dyDescent="0.25">
      <c r="B68" s="316">
        <v>57</v>
      </c>
      <c r="C68" s="282"/>
      <c r="D68" s="282"/>
      <c r="E68" s="282"/>
      <c r="F68" s="282"/>
      <c r="G68" s="282"/>
      <c r="H68" s="282"/>
      <c r="I68" s="282"/>
      <c r="J68" s="282"/>
      <c r="K68" s="282"/>
      <c r="L68" s="282"/>
      <c r="M68" s="282"/>
      <c r="N68" s="282"/>
      <c r="O68" s="282"/>
      <c r="P68" s="282"/>
      <c r="Q68" s="282"/>
      <c r="R68" s="282"/>
      <c r="S68" s="282"/>
      <c r="T68" s="282"/>
    </row>
    <row r="69" spans="2:20" s="281" customFormat="1" ht="17.25" customHeight="1" x14ac:dyDescent="0.25">
      <c r="B69" s="316">
        <v>58</v>
      </c>
      <c r="C69" s="282"/>
      <c r="D69" s="282"/>
      <c r="E69" s="282"/>
      <c r="F69" s="282"/>
      <c r="G69" s="282"/>
      <c r="H69" s="282"/>
      <c r="I69" s="282"/>
      <c r="J69" s="282"/>
      <c r="K69" s="282"/>
      <c r="L69" s="282"/>
      <c r="M69" s="282"/>
      <c r="N69" s="282"/>
      <c r="O69" s="282"/>
      <c r="P69" s="282"/>
      <c r="Q69" s="282"/>
      <c r="R69" s="282"/>
      <c r="S69" s="282"/>
      <c r="T69" s="282"/>
    </row>
    <row r="70" spans="2:20" s="281" customFormat="1" ht="17.25" customHeight="1" x14ac:dyDescent="0.25">
      <c r="B70" s="316">
        <v>59</v>
      </c>
      <c r="C70" s="282"/>
      <c r="D70" s="282"/>
      <c r="E70" s="282"/>
      <c r="F70" s="282"/>
      <c r="G70" s="282"/>
      <c r="H70" s="282"/>
      <c r="I70" s="282"/>
      <c r="J70" s="282"/>
      <c r="K70" s="282"/>
      <c r="L70" s="282"/>
      <c r="M70" s="282"/>
      <c r="N70" s="282"/>
      <c r="O70" s="282"/>
      <c r="P70" s="282"/>
      <c r="Q70" s="282"/>
      <c r="R70" s="282"/>
      <c r="S70" s="282"/>
      <c r="T70" s="282"/>
    </row>
    <row r="71" spans="2:20" s="281" customFormat="1" ht="17.25" customHeight="1" x14ac:dyDescent="0.25">
      <c r="B71" s="315">
        <v>60</v>
      </c>
      <c r="C71" s="282"/>
      <c r="D71" s="282"/>
      <c r="E71" s="282"/>
      <c r="F71" s="282"/>
      <c r="G71" s="282"/>
      <c r="H71" s="282"/>
      <c r="I71" s="282"/>
      <c r="J71" s="282"/>
      <c r="K71" s="282"/>
      <c r="L71" s="282"/>
      <c r="M71" s="282"/>
      <c r="N71" s="282"/>
      <c r="O71" s="282"/>
      <c r="P71" s="282"/>
      <c r="Q71" s="282"/>
      <c r="R71" s="282"/>
      <c r="S71" s="282"/>
      <c r="T71" s="282"/>
    </row>
    <row r="72" spans="2:20" s="281" customFormat="1" ht="17.25" customHeight="1" x14ac:dyDescent="0.25">
      <c r="B72" s="315">
        <v>61</v>
      </c>
      <c r="C72" s="282"/>
      <c r="D72" s="282"/>
      <c r="E72" s="282"/>
      <c r="F72" s="282"/>
      <c r="G72" s="282"/>
      <c r="H72" s="282"/>
      <c r="I72" s="282"/>
      <c r="J72" s="282"/>
      <c r="K72" s="282"/>
      <c r="L72" s="282"/>
      <c r="M72" s="282"/>
      <c r="N72" s="282"/>
      <c r="O72" s="282"/>
      <c r="P72" s="282"/>
      <c r="Q72" s="282"/>
      <c r="R72" s="282"/>
      <c r="S72" s="282"/>
      <c r="T72" s="282"/>
    </row>
    <row r="73" spans="2:20" s="281" customFormat="1" ht="17.25" customHeight="1" x14ac:dyDescent="0.25">
      <c r="B73" s="316">
        <v>62</v>
      </c>
      <c r="C73" s="282"/>
      <c r="D73" s="282"/>
      <c r="E73" s="282"/>
      <c r="F73" s="282"/>
      <c r="G73" s="282"/>
      <c r="H73" s="282"/>
      <c r="I73" s="282"/>
      <c r="J73" s="282"/>
      <c r="K73" s="282"/>
      <c r="L73" s="282"/>
      <c r="M73" s="282"/>
      <c r="N73" s="282"/>
      <c r="O73" s="282"/>
      <c r="P73" s="282"/>
      <c r="Q73" s="282"/>
      <c r="R73" s="282"/>
      <c r="S73" s="282"/>
      <c r="T73" s="282"/>
    </row>
    <row r="74" spans="2:20" s="281" customFormat="1" ht="17.25" customHeight="1" x14ac:dyDescent="0.25">
      <c r="B74" s="316">
        <v>63</v>
      </c>
      <c r="C74" s="282"/>
      <c r="D74" s="282"/>
      <c r="E74" s="282"/>
      <c r="F74" s="282"/>
      <c r="G74" s="282"/>
      <c r="H74" s="282"/>
      <c r="I74" s="282"/>
      <c r="J74" s="282"/>
      <c r="K74" s="282"/>
      <c r="L74" s="282"/>
      <c r="M74" s="282"/>
      <c r="N74" s="282"/>
      <c r="O74" s="282"/>
      <c r="P74" s="282"/>
      <c r="Q74" s="282"/>
      <c r="R74" s="282"/>
      <c r="S74" s="282"/>
      <c r="T74" s="282"/>
    </row>
    <row r="75" spans="2:20" s="281" customFormat="1" ht="17.25" customHeight="1" x14ac:dyDescent="0.25">
      <c r="B75" s="316">
        <v>64</v>
      </c>
      <c r="C75" s="282"/>
      <c r="D75" s="282"/>
      <c r="E75" s="282"/>
      <c r="F75" s="282"/>
      <c r="G75" s="282"/>
      <c r="H75" s="282"/>
      <c r="I75" s="282"/>
      <c r="J75" s="282"/>
      <c r="K75" s="282"/>
      <c r="L75" s="282"/>
      <c r="M75" s="282"/>
      <c r="N75" s="282"/>
      <c r="O75" s="282"/>
      <c r="P75" s="282"/>
      <c r="Q75" s="282"/>
      <c r="R75" s="282"/>
      <c r="S75" s="282"/>
      <c r="T75" s="282"/>
    </row>
    <row r="76" spans="2:20" s="281" customFormat="1" ht="17.25" customHeight="1" x14ac:dyDescent="0.25">
      <c r="B76" s="315">
        <v>65</v>
      </c>
      <c r="C76" s="282"/>
      <c r="D76" s="282"/>
      <c r="E76" s="282"/>
      <c r="F76" s="282"/>
      <c r="G76" s="282"/>
      <c r="H76" s="282"/>
      <c r="I76" s="282"/>
      <c r="J76" s="282"/>
      <c r="K76" s="282"/>
      <c r="L76" s="282"/>
      <c r="M76" s="282"/>
      <c r="N76" s="282"/>
      <c r="O76" s="282"/>
      <c r="P76" s="282"/>
      <c r="Q76" s="282"/>
      <c r="R76" s="282"/>
      <c r="S76" s="282"/>
      <c r="T76" s="282"/>
    </row>
    <row r="77" spans="2:20" s="281" customFormat="1" ht="17.25" customHeight="1" x14ac:dyDescent="0.25">
      <c r="B77" s="315">
        <v>66</v>
      </c>
      <c r="C77" s="282"/>
      <c r="D77" s="282"/>
      <c r="E77" s="282"/>
      <c r="F77" s="282"/>
      <c r="G77" s="282"/>
      <c r="H77" s="282"/>
      <c r="I77" s="282"/>
      <c r="J77" s="282"/>
      <c r="K77" s="282"/>
      <c r="L77" s="282"/>
      <c r="M77" s="282"/>
      <c r="N77" s="282"/>
      <c r="O77" s="282"/>
      <c r="P77" s="282"/>
      <c r="Q77" s="282"/>
      <c r="R77" s="282"/>
      <c r="S77" s="282"/>
      <c r="T77" s="282"/>
    </row>
    <row r="78" spans="2:20" s="281" customFormat="1" ht="17.25" customHeight="1" x14ac:dyDescent="0.25">
      <c r="B78" s="316">
        <v>67</v>
      </c>
      <c r="C78" s="282"/>
      <c r="D78" s="282"/>
      <c r="E78" s="282"/>
      <c r="F78" s="282"/>
      <c r="G78" s="282"/>
      <c r="H78" s="282"/>
      <c r="I78" s="282"/>
      <c r="J78" s="282"/>
      <c r="K78" s="282"/>
      <c r="L78" s="282"/>
      <c r="M78" s="282"/>
      <c r="N78" s="282"/>
      <c r="O78" s="282"/>
      <c r="P78" s="282"/>
      <c r="Q78" s="282"/>
      <c r="R78" s="282"/>
      <c r="S78" s="282"/>
      <c r="T78" s="282"/>
    </row>
    <row r="79" spans="2:20" s="281" customFormat="1" ht="17.25" customHeight="1" x14ac:dyDescent="0.25">
      <c r="B79" s="316">
        <v>68</v>
      </c>
      <c r="C79" s="282"/>
      <c r="D79" s="282"/>
      <c r="E79" s="282"/>
      <c r="F79" s="282"/>
      <c r="G79" s="282"/>
      <c r="H79" s="282"/>
      <c r="I79" s="282"/>
      <c r="J79" s="282"/>
      <c r="K79" s="282"/>
      <c r="L79" s="282"/>
      <c r="M79" s="282"/>
      <c r="N79" s="282"/>
      <c r="O79" s="282"/>
      <c r="P79" s="282"/>
      <c r="Q79" s="282"/>
      <c r="R79" s="282"/>
      <c r="S79" s="282"/>
      <c r="T79" s="282"/>
    </row>
    <row r="80" spans="2:20" s="281" customFormat="1" ht="17.25" customHeight="1" x14ac:dyDescent="0.25">
      <c r="B80" s="316">
        <v>69</v>
      </c>
      <c r="C80" s="282"/>
      <c r="D80" s="282"/>
      <c r="E80" s="282"/>
      <c r="F80" s="282"/>
      <c r="G80" s="282"/>
      <c r="H80" s="282"/>
      <c r="I80" s="282"/>
      <c r="J80" s="282"/>
      <c r="K80" s="282"/>
      <c r="L80" s="282"/>
      <c r="M80" s="282"/>
      <c r="N80" s="282"/>
      <c r="O80" s="282"/>
      <c r="P80" s="282"/>
      <c r="Q80" s="282"/>
      <c r="R80" s="282"/>
      <c r="S80" s="282"/>
      <c r="T80" s="282"/>
    </row>
    <row r="81" spans="2:20" s="281" customFormat="1" ht="17.25" customHeight="1" x14ac:dyDescent="0.25">
      <c r="B81" s="315">
        <v>70</v>
      </c>
      <c r="C81" s="282"/>
      <c r="D81" s="282"/>
      <c r="E81" s="282"/>
      <c r="F81" s="282"/>
      <c r="G81" s="282"/>
      <c r="H81" s="282"/>
      <c r="I81" s="282"/>
      <c r="J81" s="282"/>
      <c r="K81" s="282"/>
      <c r="L81" s="282"/>
      <c r="M81" s="282"/>
      <c r="N81" s="282"/>
      <c r="O81" s="282"/>
      <c r="P81" s="282"/>
      <c r="Q81" s="282"/>
      <c r="R81" s="282"/>
      <c r="S81" s="282"/>
      <c r="T81" s="282"/>
    </row>
    <row r="82" spans="2:20" s="281" customFormat="1" ht="17.25" customHeight="1" x14ac:dyDescent="0.25">
      <c r="B82" s="315">
        <v>71</v>
      </c>
      <c r="C82" s="282"/>
      <c r="D82" s="282"/>
      <c r="E82" s="282"/>
      <c r="F82" s="282"/>
      <c r="G82" s="282"/>
      <c r="H82" s="282"/>
      <c r="I82" s="282"/>
      <c r="J82" s="282"/>
      <c r="K82" s="282"/>
      <c r="L82" s="282"/>
      <c r="M82" s="282"/>
      <c r="N82" s="282"/>
      <c r="O82" s="282"/>
      <c r="P82" s="282"/>
      <c r="Q82" s="282"/>
      <c r="R82" s="282"/>
      <c r="S82" s="282"/>
      <c r="T82" s="282"/>
    </row>
    <row r="83" spans="2:20" s="281" customFormat="1" ht="17.25" customHeight="1" x14ac:dyDescent="0.25">
      <c r="B83" s="316">
        <v>72</v>
      </c>
      <c r="C83" s="282"/>
      <c r="D83" s="282"/>
      <c r="E83" s="282"/>
      <c r="F83" s="282"/>
      <c r="G83" s="282"/>
      <c r="H83" s="282"/>
      <c r="I83" s="282"/>
      <c r="J83" s="282"/>
      <c r="K83" s="282"/>
      <c r="L83" s="282"/>
      <c r="M83" s="282"/>
      <c r="N83" s="282"/>
      <c r="O83" s="282"/>
      <c r="P83" s="282"/>
      <c r="Q83" s="282"/>
      <c r="R83" s="282"/>
      <c r="S83" s="282"/>
      <c r="T83" s="282"/>
    </row>
    <row r="84" spans="2:20" s="281" customFormat="1" ht="17.25" customHeight="1" x14ac:dyDescent="0.25">
      <c r="B84" s="316">
        <v>73</v>
      </c>
      <c r="C84" s="282"/>
      <c r="D84" s="282"/>
      <c r="E84" s="282"/>
      <c r="F84" s="282"/>
      <c r="G84" s="282"/>
      <c r="H84" s="282"/>
      <c r="I84" s="282"/>
      <c r="J84" s="282"/>
      <c r="K84" s="282"/>
      <c r="L84" s="282"/>
      <c r="M84" s="282"/>
      <c r="N84" s="282"/>
      <c r="O84" s="282"/>
      <c r="P84" s="282"/>
      <c r="Q84" s="282"/>
      <c r="R84" s="282"/>
      <c r="S84" s="282"/>
      <c r="T84" s="282"/>
    </row>
    <row r="85" spans="2:20" s="281" customFormat="1" ht="17.25" customHeight="1" x14ac:dyDescent="0.25">
      <c r="B85" s="316">
        <v>74</v>
      </c>
      <c r="C85" s="282"/>
      <c r="D85" s="282"/>
      <c r="E85" s="282"/>
      <c r="F85" s="282"/>
      <c r="G85" s="282"/>
      <c r="H85" s="282"/>
      <c r="I85" s="282"/>
      <c r="J85" s="282"/>
      <c r="K85" s="282"/>
      <c r="L85" s="282"/>
      <c r="M85" s="282"/>
      <c r="N85" s="282"/>
      <c r="O85" s="282"/>
      <c r="P85" s="282"/>
      <c r="Q85" s="282"/>
      <c r="R85" s="282"/>
      <c r="S85" s="282"/>
      <c r="T85" s="282"/>
    </row>
    <row r="86" spans="2:20" s="281" customFormat="1" ht="17.25" customHeight="1" x14ac:dyDescent="0.25">
      <c r="B86" s="315">
        <v>75</v>
      </c>
      <c r="C86" s="282"/>
      <c r="D86" s="282"/>
      <c r="E86" s="282"/>
      <c r="F86" s="282"/>
      <c r="G86" s="282"/>
      <c r="H86" s="282"/>
      <c r="I86" s="282"/>
      <c r="J86" s="282"/>
      <c r="K86" s="282"/>
      <c r="L86" s="282"/>
      <c r="M86" s="282"/>
      <c r="N86" s="282"/>
      <c r="O86" s="282"/>
      <c r="P86" s="282"/>
      <c r="Q86" s="282"/>
      <c r="R86" s="282"/>
      <c r="S86" s="282"/>
      <c r="T86" s="282"/>
    </row>
    <row r="87" spans="2:20" s="281" customFormat="1" ht="17.25" customHeight="1" x14ac:dyDescent="0.25">
      <c r="B87" s="315">
        <v>76</v>
      </c>
      <c r="C87" s="282"/>
      <c r="D87" s="282"/>
      <c r="E87" s="282"/>
      <c r="F87" s="282"/>
      <c r="G87" s="282"/>
      <c r="H87" s="282"/>
      <c r="I87" s="282"/>
      <c r="J87" s="282"/>
      <c r="K87" s="282"/>
      <c r="L87" s="282"/>
      <c r="M87" s="282"/>
      <c r="N87" s="282"/>
      <c r="O87" s="282"/>
      <c r="P87" s="282"/>
      <c r="Q87" s="282"/>
      <c r="R87" s="282"/>
      <c r="S87" s="282"/>
      <c r="T87" s="282"/>
    </row>
    <row r="88" spans="2:20" s="281" customFormat="1" ht="17.25" customHeight="1" x14ac:dyDescent="0.25">
      <c r="B88" s="316">
        <v>77</v>
      </c>
      <c r="C88" s="282"/>
      <c r="D88" s="282"/>
      <c r="E88" s="282"/>
      <c r="F88" s="282"/>
      <c r="G88" s="282"/>
      <c r="H88" s="282"/>
      <c r="I88" s="282"/>
      <c r="J88" s="282"/>
      <c r="K88" s="282"/>
      <c r="L88" s="282"/>
      <c r="M88" s="282"/>
      <c r="N88" s="282"/>
      <c r="O88" s="282"/>
      <c r="P88" s="282"/>
      <c r="Q88" s="282"/>
      <c r="R88" s="282"/>
      <c r="S88" s="282"/>
      <c r="T88" s="282"/>
    </row>
    <row r="89" spans="2:20" s="281" customFormat="1" ht="17.25" customHeight="1" x14ac:dyDescent="0.25">
      <c r="B89" s="316">
        <v>78</v>
      </c>
      <c r="C89" s="282"/>
      <c r="D89" s="282"/>
      <c r="E89" s="282"/>
      <c r="F89" s="282"/>
      <c r="G89" s="282"/>
      <c r="H89" s="282"/>
      <c r="I89" s="282"/>
      <c r="J89" s="282"/>
      <c r="K89" s="282"/>
      <c r="L89" s="282"/>
      <c r="M89" s="282"/>
      <c r="N89" s="282"/>
      <c r="O89" s="282"/>
      <c r="P89" s="282"/>
      <c r="Q89" s="282"/>
      <c r="R89" s="282"/>
      <c r="S89" s="282"/>
      <c r="T89" s="282"/>
    </row>
    <row r="90" spans="2:20" s="281" customFormat="1" ht="17.25" customHeight="1" x14ac:dyDescent="0.25">
      <c r="B90" s="316">
        <v>79</v>
      </c>
      <c r="C90" s="282"/>
      <c r="D90" s="282"/>
      <c r="E90" s="282"/>
      <c r="F90" s="282"/>
      <c r="G90" s="282"/>
      <c r="H90" s="282"/>
      <c r="I90" s="282"/>
      <c r="J90" s="282"/>
      <c r="K90" s="282"/>
      <c r="L90" s="282"/>
      <c r="M90" s="282"/>
      <c r="N90" s="282"/>
      <c r="O90" s="282"/>
      <c r="P90" s="282"/>
      <c r="Q90" s="282"/>
      <c r="R90" s="282"/>
      <c r="S90" s="282"/>
      <c r="T90" s="282"/>
    </row>
    <row r="91" spans="2:20" s="281" customFormat="1" ht="17.25" customHeight="1" x14ac:dyDescent="0.25">
      <c r="B91" s="315">
        <v>80</v>
      </c>
      <c r="C91" s="282"/>
      <c r="D91" s="282"/>
      <c r="E91" s="282"/>
      <c r="F91" s="282"/>
      <c r="G91" s="282"/>
      <c r="H91" s="282"/>
      <c r="I91" s="282"/>
      <c r="J91" s="282"/>
      <c r="K91" s="282"/>
      <c r="L91" s="282"/>
      <c r="M91" s="282"/>
      <c r="N91" s="282"/>
      <c r="O91" s="282"/>
      <c r="P91" s="282"/>
      <c r="Q91" s="282"/>
      <c r="R91" s="282"/>
      <c r="S91" s="282"/>
      <c r="T91" s="282"/>
    </row>
    <row r="92" spans="2:20" s="281" customFormat="1" ht="17.25" customHeight="1" x14ac:dyDescent="0.25">
      <c r="B92" s="315">
        <v>81</v>
      </c>
      <c r="C92" s="282"/>
      <c r="D92" s="282"/>
      <c r="E92" s="282"/>
      <c r="F92" s="282"/>
      <c r="G92" s="282"/>
      <c r="H92" s="282"/>
      <c r="I92" s="282"/>
      <c r="J92" s="282"/>
      <c r="K92" s="282"/>
      <c r="L92" s="282"/>
      <c r="M92" s="282"/>
      <c r="N92" s="282"/>
      <c r="O92" s="282"/>
      <c r="P92" s="282"/>
      <c r="Q92" s="282"/>
      <c r="R92" s="282"/>
      <c r="S92" s="282"/>
      <c r="T92" s="282"/>
    </row>
    <row r="93" spans="2:20" s="281" customFormat="1" ht="17.25" customHeight="1" x14ac:dyDescent="0.25">
      <c r="B93" s="316">
        <v>82</v>
      </c>
      <c r="C93" s="282"/>
      <c r="D93" s="282"/>
      <c r="E93" s="282"/>
      <c r="F93" s="282"/>
      <c r="G93" s="282"/>
      <c r="H93" s="282"/>
      <c r="I93" s="282"/>
      <c r="J93" s="282"/>
      <c r="K93" s="282"/>
      <c r="L93" s="282"/>
      <c r="M93" s="282"/>
      <c r="N93" s="282"/>
      <c r="O93" s="282"/>
      <c r="P93" s="282"/>
      <c r="Q93" s="282"/>
      <c r="R93" s="282"/>
      <c r="S93" s="282"/>
      <c r="T93" s="282"/>
    </row>
    <row r="94" spans="2:20" s="281" customFormat="1" ht="17.25" customHeight="1" x14ac:dyDescent="0.25">
      <c r="B94" s="316">
        <v>83</v>
      </c>
      <c r="C94" s="282"/>
      <c r="D94" s="282"/>
      <c r="E94" s="282"/>
      <c r="F94" s="282"/>
      <c r="G94" s="282"/>
      <c r="H94" s="282"/>
      <c r="I94" s="282"/>
      <c r="J94" s="282"/>
      <c r="K94" s="282"/>
      <c r="L94" s="282"/>
      <c r="M94" s="282"/>
      <c r="N94" s="282"/>
      <c r="O94" s="282"/>
      <c r="P94" s="282"/>
      <c r="Q94" s="282"/>
      <c r="R94" s="282"/>
      <c r="S94" s="282"/>
      <c r="T94" s="282"/>
    </row>
    <row r="95" spans="2:20" s="281" customFormat="1" ht="17.25" customHeight="1" x14ac:dyDescent="0.25">
      <c r="B95" s="316">
        <v>84</v>
      </c>
      <c r="C95" s="282"/>
      <c r="D95" s="282"/>
      <c r="E95" s="282"/>
      <c r="F95" s="282"/>
      <c r="G95" s="282"/>
      <c r="H95" s="282"/>
      <c r="I95" s="282"/>
      <c r="J95" s="282"/>
      <c r="K95" s="282"/>
      <c r="L95" s="282"/>
      <c r="M95" s="282"/>
      <c r="N95" s="282"/>
      <c r="O95" s="282"/>
      <c r="P95" s="282"/>
      <c r="Q95" s="282"/>
      <c r="R95" s="282"/>
      <c r="S95" s="282"/>
      <c r="T95" s="282"/>
    </row>
    <row r="96" spans="2:20" s="281" customFormat="1" ht="17.25" customHeight="1" x14ac:dyDescent="0.25">
      <c r="B96" s="315">
        <v>85</v>
      </c>
      <c r="C96" s="282"/>
      <c r="D96" s="282"/>
      <c r="E96" s="282"/>
      <c r="F96" s="282"/>
      <c r="G96" s="282"/>
      <c r="H96" s="282"/>
      <c r="I96" s="282"/>
      <c r="J96" s="282"/>
      <c r="K96" s="282"/>
      <c r="L96" s="282"/>
      <c r="M96" s="282"/>
      <c r="N96" s="282"/>
      <c r="O96" s="282"/>
      <c r="P96" s="282"/>
      <c r="Q96" s="282"/>
      <c r="R96" s="282"/>
      <c r="S96" s="282"/>
      <c r="T96" s="282"/>
    </row>
    <row r="97" spans="2:20" s="281" customFormat="1" ht="17.25" customHeight="1" x14ac:dyDescent="0.25">
      <c r="B97" s="315">
        <v>86</v>
      </c>
      <c r="C97" s="282"/>
      <c r="D97" s="282"/>
      <c r="E97" s="282"/>
      <c r="F97" s="282"/>
      <c r="G97" s="282"/>
      <c r="H97" s="282"/>
      <c r="I97" s="282"/>
      <c r="J97" s="282"/>
      <c r="K97" s="282"/>
      <c r="L97" s="282"/>
      <c r="M97" s="282"/>
      <c r="N97" s="282"/>
      <c r="O97" s="282"/>
      <c r="P97" s="282"/>
      <c r="Q97" s="282"/>
      <c r="R97" s="282"/>
      <c r="S97" s="282"/>
      <c r="T97" s="282"/>
    </row>
    <row r="98" spans="2:20" s="281" customFormat="1" ht="17.25" customHeight="1" x14ac:dyDescent="0.25">
      <c r="B98" s="316">
        <v>87</v>
      </c>
      <c r="C98" s="282"/>
      <c r="D98" s="282"/>
      <c r="E98" s="282"/>
      <c r="F98" s="282"/>
      <c r="G98" s="282"/>
      <c r="H98" s="282"/>
      <c r="I98" s="282"/>
      <c r="J98" s="282"/>
      <c r="K98" s="282"/>
      <c r="L98" s="282"/>
      <c r="M98" s="282"/>
      <c r="N98" s="282"/>
      <c r="O98" s="282"/>
      <c r="P98" s="282"/>
      <c r="Q98" s="282"/>
      <c r="R98" s="282"/>
      <c r="S98" s="282"/>
      <c r="T98" s="282"/>
    </row>
    <row r="99" spans="2:20" s="281" customFormat="1" ht="17.25" customHeight="1" x14ac:dyDescent="0.25">
      <c r="B99" s="316">
        <v>88</v>
      </c>
      <c r="C99" s="282"/>
      <c r="D99" s="282"/>
      <c r="E99" s="282"/>
      <c r="F99" s="282"/>
      <c r="G99" s="282"/>
      <c r="H99" s="282"/>
      <c r="I99" s="282"/>
      <c r="J99" s="282"/>
      <c r="K99" s="282"/>
      <c r="L99" s="282"/>
      <c r="M99" s="282"/>
      <c r="N99" s="282"/>
      <c r="O99" s="282"/>
      <c r="P99" s="282"/>
      <c r="Q99" s="282"/>
      <c r="R99" s="282"/>
      <c r="S99" s="282"/>
      <c r="T99" s="282"/>
    </row>
    <row r="100" spans="2:20" s="281" customFormat="1" ht="17.25" customHeight="1" x14ac:dyDescent="0.25">
      <c r="B100" s="316">
        <v>89</v>
      </c>
      <c r="C100" s="282"/>
      <c r="D100" s="282"/>
      <c r="E100" s="282"/>
      <c r="F100" s="282"/>
      <c r="G100" s="282"/>
      <c r="H100" s="282"/>
      <c r="I100" s="282"/>
      <c r="J100" s="282"/>
      <c r="K100" s="282"/>
      <c r="L100" s="282"/>
      <c r="M100" s="282"/>
      <c r="N100" s="282"/>
      <c r="O100" s="282"/>
      <c r="P100" s="282"/>
      <c r="Q100" s="282"/>
      <c r="R100" s="282"/>
      <c r="S100" s="282"/>
      <c r="T100" s="282"/>
    </row>
    <row r="101" spans="2:20" s="281" customFormat="1" ht="17.25" customHeight="1" x14ac:dyDescent="0.25">
      <c r="B101" s="315">
        <v>90</v>
      </c>
      <c r="C101" s="282"/>
      <c r="D101" s="282"/>
      <c r="E101" s="282"/>
      <c r="F101" s="282"/>
      <c r="G101" s="282"/>
      <c r="H101" s="282"/>
      <c r="I101" s="282"/>
      <c r="J101" s="282"/>
      <c r="K101" s="282"/>
      <c r="L101" s="282"/>
      <c r="M101" s="282"/>
      <c r="N101" s="282"/>
      <c r="O101" s="282"/>
      <c r="P101" s="282"/>
      <c r="Q101" s="282"/>
      <c r="R101" s="282"/>
      <c r="S101" s="282"/>
      <c r="T101" s="282"/>
    </row>
    <row r="102" spans="2:20" s="281" customFormat="1" ht="17.25" customHeight="1" x14ac:dyDescent="0.25">
      <c r="B102" s="315">
        <v>91</v>
      </c>
      <c r="C102" s="282"/>
      <c r="D102" s="282"/>
      <c r="E102" s="282"/>
      <c r="F102" s="282"/>
      <c r="G102" s="282"/>
      <c r="H102" s="282"/>
      <c r="I102" s="282"/>
      <c r="J102" s="282"/>
      <c r="K102" s="282"/>
      <c r="L102" s="282"/>
      <c r="M102" s="282"/>
      <c r="N102" s="282"/>
      <c r="O102" s="282"/>
      <c r="P102" s="282"/>
      <c r="Q102" s="282"/>
      <c r="R102" s="282"/>
      <c r="S102" s="282"/>
      <c r="T102" s="282"/>
    </row>
    <row r="103" spans="2:20" s="281" customFormat="1" ht="17.25" customHeight="1" x14ac:dyDescent="0.25">
      <c r="B103" s="316">
        <v>92</v>
      </c>
      <c r="C103" s="282"/>
      <c r="D103" s="282"/>
      <c r="E103" s="282"/>
      <c r="F103" s="282"/>
      <c r="G103" s="282"/>
      <c r="H103" s="282"/>
      <c r="I103" s="282"/>
      <c r="J103" s="282"/>
      <c r="K103" s="282"/>
      <c r="L103" s="282"/>
      <c r="M103" s="282"/>
      <c r="N103" s="282"/>
      <c r="O103" s="282"/>
      <c r="P103" s="282"/>
      <c r="Q103" s="282"/>
      <c r="R103" s="282"/>
      <c r="S103" s="282"/>
      <c r="T103" s="282"/>
    </row>
    <row r="104" spans="2:20" s="281" customFormat="1" ht="17.25" customHeight="1" x14ac:dyDescent="0.25">
      <c r="B104" s="316">
        <v>93</v>
      </c>
      <c r="C104" s="282"/>
      <c r="D104" s="282"/>
      <c r="E104" s="282"/>
      <c r="F104" s="282"/>
      <c r="G104" s="282"/>
      <c r="H104" s="282"/>
      <c r="I104" s="282"/>
      <c r="J104" s="282"/>
      <c r="K104" s="282"/>
      <c r="L104" s="282"/>
      <c r="M104" s="282"/>
      <c r="N104" s="282"/>
      <c r="O104" s="282"/>
      <c r="P104" s="282"/>
      <c r="Q104" s="282"/>
      <c r="R104" s="282"/>
      <c r="S104" s="282"/>
      <c r="T104" s="282"/>
    </row>
    <row r="105" spans="2:20" s="281" customFormat="1" ht="17.25" customHeight="1" x14ac:dyDescent="0.25">
      <c r="B105" s="316">
        <v>94</v>
      </c>
      <c r="C105" s="282"/>
      <c r="D105" s="282"/>
      <c r="E105" s="282"/>
      <c r="F105" s="282"/>
      <c r="G105" s="282"/>
      <c r="H105" s="282"/>
      <c r="I105" s="282"/>
      <c r="J105" s="282"/>
      <c r="K105" s="282"/>
      <c r="L105" s="282"/>
      <c r="M105" s="282"/>
      <c r="N105" s="282"/>
      <c r="O105" s="282"/>
      <c r="P105" s="282"/>
      <c r="Q105" s="282"/>
      <c r="R105" s="282"/>
      <c r="S105" s="282"/>
      <c r="T105" s="282"/>
    </row>
    <row r="106" spans="2:20" s="281" customFormat="1" x14ac:dyDescent="0.25"/>
    <row r="107" spans="2:20" s="281" customFormat="1" x14ac:dyDescent="0.25"/>
    <row r="108" spans="2:20" s="281" customFormat="1" x14ac:dyDescent="0.25"/>
    <row r="109" spans="2:20" s="281" customFormat="1" x14ac:dyDescent="0.25"/>
  </sheetData>
  <mergeCells count="12">
    <mergeCell ref="D9:E9"/>
    <mergeCell ref="I9:J9"/>
    <mergeCell ref="I8:J8"/>
    <mergeCell ref="G6:G7"/>
    <mergeCell ref="H6:H7"/>
    <mergeCell ref="J5:L5"/>
    <mergeCell ref="J6:L7"/>
    <mergeCell ref="I6:I7"/>
    <mergeCell ref="D3:E3"/>
    <mergeCell ref="E6:E7"/>
    <mergeCell ref="F6:F7"/>
    <mergeCell ref="E4:F4"/>
  </mergeCells>
  <conditionalFormatting sqref="N12">
    <cfRule type="expression" dxfId="0" priority="1">
      <formula>"if(i7=Rejected)"</formula>
    </cfRule>
  </conditionalFormatting>
  <dataValidations count="1">
    <dataValidation type="list" allowBlank="1" showInputMessage="1" showErrorMessage="1" sqref="S12:S41">
      <formula1>"Select, Approved, Rejected, On Hold"</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L44"/>
  <sheetViews>
    <sheetView showGridLines="0" view="pageLayout" zoomScale="70" zoomScaleNormal="100" zoomScalePageLayoutView="70" workbookViewId="0">
      <selection activeCell="H1" sqref="H1"/>
    </sheetView>
  </sheetViews>
  <sheetFormatPr defaultColWidth="19.28515625" defaultRowHeight="15.75" x14ac:dyDescent="0.25"/>
  <cols>
    <col min="1" max="1" width="3.140625" style="229" customWidth="1"/>
    <col min="2" max="2" width="8.5703125" style="229" customWidth="1"/>
    <col min="3" max="3" width="12.42578125" style="229" customWidth="1"/>
    <col min="4" max="4" width="30" style="229" customWidth="1"/>
    <col min="5" max="7" width="14.85546875" style="229" customWidth="1"/>
    <col min="8" max="8" width="15" style="229" customWidth="1"/>
    <col min="9" max="9" width="8.85546875" style="229" customWidth="1"/>
    <col min="10" max="10" width="6" style="229" customWidth="1"/>
    <col min="11" max="11" width="7.140625" style="229" customWidth="1"/>
    <col min="12" max="12" width="74.85546875" style="229" customWidth="1"/>
    <col min="13" max="16384" width="19.28515625" style="229"/>
  </cols>
  <sheetData>
    <row r="1" spans="2:12" ht="10.5" customHeight="1" thickBot="1" x14ac:dyDescent="0.3">
      <c r="B1" s="124"/>
      <c r="C1" s="124"/>
      <c r="D1" s="124"/>
      <c r="E1" s="124"/>
      <c r="F1" s="124"/>
      <c r="G1" s="124"/>
      <c r="H1" s="124"/>
      <c r="I1" s="124"/>
      <c r="J1" s="124"/>
      <c r="K1" s="124"/>
      <c r="L1" s="124"/>
    </row>
    <row r="2" spans="2:12" ht="52.5" customHeight="1" thickTop="1" x14ac:dyDescent="0.25">
      <c r="B2" s="233" t="s">
        <v>482</v>
      </c>
      <c r="C2" s="237"/>
      <c r="D2" s="237"/>
      <c r="E2" s="235" t="s">
        <v>471</v>
      </c>
      <c r="F2" s="237"/>
      <c r="G2" s="237"/>
      <c r="H2" s="237"/>
      <c r="I2" s="233" t="s">
        <v>485</v>
      </c>
      <c r="J2" s="236"/>
      <c r="K2" s="237"/>
      <c r="L2" s="238"/>
    </row>
    <row r="3" spans="2:12" ht="31.5" customHeight="1" x14ac:dyDescent="0.25">
      <c r="B3" s="233" t="s">
        <v>483</v>
      </c>
      <c r="C3" s="243"/>
      <c r="D3" s="243"/>
      <c r="E3" s="235" t="s">
        <v>484</v>
      </c>
      <c r="F3" s="237"/>
      <c r="G3" s="237"/>
      <c r="H3" s="237"/>
      <c r="I3" s="233" t="s">
        <v>486</v>
      </c>
      <c r="J3" s="236"/>
      <c r="K3" s="237"/>
      <c r="L3" s="242"/>
    </row>
    <row r="4" spans="2:12" ht="10.5" customHeight="1" x14ac:dyDescent="0.25">
      <c r="B4" s="230"/>
      <c r="D4" s="233"/>
      <c r="E4" s="233"/>
      <c r="F4" s="234"/>
      <c r="G4" s="234"/>
      <c r="H4" s="234"/>
      <c r="I4" s="233"/>
      <c r="J4" s="234"/>
      <c r="K4" s="234"/>
      <c r="L4" s="234"/>
    </row>
    <row r="5" spans="2:12" ht="5.25" customHeight="1" x14ac:dyDescent="0.25">
      <c r="D5" s="233"/>
      <c r="E5" s="234"/>
      <c r="F5" s="234"/>
      <c r="G5" s="234"/>
      <c r="H5" s="234"/>
      <c r="I5" s="234"/>
      <c r="J5" s="234"/>
      <c r="K5" s="234"/>
      <c r="L5" s="234"/>
    </row>
    <row r="6" spans="2:12" ht="19.5" customHeight="1" x14ac:dyDescent="0.25">
      <c r="B6" s="233" t="s">
        <v>325</v>
      </c>
      <c r="E6" s="234"/>
      <c r="F6" s="234"/>
      <c r="G6" s="234"/>
      <c r="H6" s="234"/>
      <c r="I6" s="234"/>
      <c r="J6" s="234"/>
      <c r="K6" s="234"/>
      <c r="L6" s="234"/>
    </row>
    <row r="7" spans="2:12" ht="19.5" customHeight="1" x14ac:dyDescent="0.25">
      <c r="B7" s="233"/>
      <c r="E7" s="234"/>
      <c r="F7" s="234"/>
      <c r="G7" s="234"/>
      <c r="H7" s="234"/>
      <c r="I7" s="234"/>
      <c r="J7" s="234"/>
      <c r="K7" s="234"/>
      <c r="L7" s="234"/>
    </row>
    <row r="8" spans="2:12" ht="4.5" customHeight="1" x14ac:dyDescent="0.25">
      <c r="D8" s="230"/>
    </row>
    <row r="9" spans="2:12" ht="34.5" customHeight="1" x14ac:dyDescent="0.25">
      <c r="B9" s="786" t="s">
        <v>326</v>
      </c>
      <c r="C9" s="786"/>
      <c r="D9" s="786"/>
      <c r="E9" s="546" t="s">
        <v>327</v>
      </c>
      <c r="F9" s="546" t="s">
        <v>328</v>
      </c>
      <c r="G9" s="546" t="s">
        <v>329</v>
      </c>
      <c r="H9" s="546" t="s">
        <v>330</v>
      </c>
      <c r="I9" s="782" t="s">
        <v>214</v>
      </c>
      <c r="J9" s="783"/>
      <c r="K9" s="783"/>
      <c r="L9" s="784"/>
    </row>
    <row r="10" spans="2:12" ht="48.75" customHeight="1" x14ac:dyDescent="0.25">
      <c r="B10" s="778" t="s">
        <v>755</v>
      </c>
      <c r="C10" s="778"/>
      <c r="D10" s="778"/>
      <c r="E10" s="551"/>
      <c r="F10" s="551"/>
      <c r="G10" s="551"/>
      <c r="H10" s="551"/>
      <c r="I10" s="779"/>
      <c r="J10" s="780"/>
      <c r="K10" s="780"/>
      <c r="L10" s="781"/>
    </row>
    <row r="11" spans="2:12" ht="48.75" customHeight="1" x14ac:dyDescent="0.25">
      <c r="B11" s="778" t="s">
        <v>756</v>
      </c>
      <c r="C11" s="778"/>
      <c r="D11" s="778"/>
      <c r="E11" s="551"/>
      <c r="F11" s="551"/>
      <c r="G11" s="551"/>
      <c r="H11" s="551"/>
      <c r="I11" s="779"/>
      <c r="J11" s="780"/>
      <c r="K11" s="780"/>
      <c r="L11" s="781"/>
    </row>
    <row r="12" spans="2:12" ht="48.75" customHeight="1" x14ac:dyDescent="0.25">
      <c r="B12" s="778" t="s">
        <v>757</v>
      </c>
      <c r="C12" s="778"/>
      <c r="D12" s="778"/>
      <c r="E12" s="551"/>
      <c r="F12" s="551"/>
      <c r="G12" s="551"/>
      <c r="H12" s="551"/>
      <c r="I12" s="779"/>
      <c r="J12" s="780"/>
      <c r="K12" s="780"/>
      <c r="L12" s="781"/>
    </row>
    <row r="13" spans="2:12" ht="48.75" customHeight="1" x14ac:dyDescent="0.25">
      <c r="B13" s="778" t="s">
        <v>758</v>
      </c>
      <c r="C13" s="778"/>
      <c r="D13" s="778"/>
      <c r="E13" s="551"/>
      <c r="F13" s="551"/>
      <c r="G13" s="551"/>
      <c r="H13" s="551"/>
      <c r="I13" s="779"/>
      <c r="J13" s="780"/>
      <c r="K13" s="780"/>
      <c r="L13" s="781"/>
    </row>
    <row r="14" spans="2:12" ht="48.75" customHeight="1" x14ac:dyDescent="0.25">
      <c r="B14" s="778" t="s">
        <v>759</v>
      </c>
      <c r="C14" s="778"/>
      <c r="D14" s="778"/>
      <c r="E14" s="551"/>
      <c r="F14" s="551"/>
      <c r="G14" s="551"/>
      <c r="H14" s="551"/>
      <c r="I14" s="779"/>
      <c r="J14" s="780"/>
      <c r="K14" s="780"/>
      <c r="L14" s="781"/>
    </row>
    <row r="15" spans="2:12" ht="15.75" customHeight="1" x14ac:dyDescent="0.25">
      <c r="B15" s="552"/>
      <c r="C15" s="552"/>
      <c r="D15" s="552"/>
      <c r="E15" s="553"/>
      <c r="F15" s="553"/>
      <c r="G15" s="553"/>
      <c r="H15" s="553"/>
      <c r="I15" s="554"/>
      <c r="J15" s="554"/>
      <c r="K15" s="554"/>
      <c r="L15" s="554"/>
    </row>
    <row r="16" spans="2:12" ht="35.25" customHeight="1" x14ac:dyDescent="0.25">
      <c r="B16" s="786" t="s">
        <v>748</v>
      </c>
      <c r="C16" s="786"/>
      <c r="D16" s="786"/>
      <c r="E16" s="546" t="s">
        <v>752</v>
      </c>
      <c r="F16" s="546" t="s">
        <v>750</v>
      </c>
      <c r="G16" s="546" t="s">
        <v>749</v>
      </c>
      <c r="H16" s="546" t="s">
        <v>751</v>
      </c>
      <c r="I16" s="782" t="s">
        <v>214</v>
      </c>
      <c r="J16" s="783"/>
      <c r="K16" s="783"/>
      <c r="L16" s="784"/>
    </row>
    <row r="17" spans="2:12" ht="48.75" customHeight="1" x14ac:dyDescent="0.25">
      <c r="B17" s="778" t="s">
        <v>760</v>
      </c>
      <c r="C17" s="778"/>
      <c r="D17" s="778"/>
      <c r="E17" s="551"/>
      <c r="F17" s="551"/>
      <c r="G17" s="551"/>
      <c r="H17" s="551"/>
      <c r="I17" s="779"/>
      <c r="J17" s="780"/>
      <c r="K17" s="780"/>
      <c r="L17" s="781"/>
    </row>
    <row r="18" spans="2:12" ht="48.75" customHeight="1" x14ac:dyDescent="0.25">
      <c r="B18" s="778" t="s">
        <v>761</v>
      </c>
      <c r="C18" s="778"/>
      <c r="D18" s="778"/>
      <c r="E18" s="551"/>
      <c r="F18" s="551"/>
      <c r="G18" s="551"/>
      <c r="H18" s="551"/>
      <c r="I18" s="779" t="s">
        <v>198</v>
      </c>
      <c r="J18" s="780"/>
      <c r="K18" s="780"/>
      <c r="L18" s="781"/>
    </row>
    <row r="19" spans="2:12" ht="48.75" customHeight="1" x14ac:dyDescent="0.25">
      <c r="B19" s="778" t="s">
        <v>762</v>
      </c>
      <c r="C19" s="778"/>
      <c r="D19" s="778"/>
      <c r="E19" s="551"/>
      <c r="F19" s="551"/>
      <c r="G19" s="551"/>
      <c r="H19" s="551"/>
      <c r="I19" s="779"/>
      <c r="J19" s="780"/>
      <c r="K19" s="780"/>
      <c r="L19" s="781"/>
    </row>
    <row r="20" spans="2:12" ht="48.75" customHeight="1" x14ac:dyDescent="0.25">
      <c r="B20" s="778" t="s">
        <v>763</v>
      </c>
      <c r="C20" s="778"/>
      <c r="D20" s="778"/>
      <c r="E20" s="551"/>
      <c r="F20" s="551"/>
      <c r="G20" s="551"/>
      <c r="H20" s="551"/>
      <c r="I20" s="779"/>
      <c r="J20" s="780"/>
      <c r="K20" s="780"/>
      <c r="L20" s="781"/>
    </row>
    <row r="21" spans="2:12" ht="36" customHeight="1" x14ac:dyDescent="0.25">
      <c r="B21" s="555"/>
      <c r="C21" s="555"/>
      <c r="D21" s="555"/>
      <c r="E21" s="556"/>
      <c r="F21" s="556"/>
      <c r="G21" s="556"/>
      <c r="H21" s="556"/>
      <c r="I21" s="557"/>
      <c r="J21" s="557"/>
      <c r="K21" s="557"/>
      <c r="L21" s="557"/>
    </row>
    <row r="22" spans="2:12" ht="30" customHeight="1" x14ac:dyDescent="0.25">
      <c r="B22" s="787"/>
      <c r="C22" s="787"/>
      <c r="D22" s="787"/>
      <c r="E22" s="558"/>
      <c r="F22" s="558"/>
      <c r="G22" s="558"/>
      <c r="H22" s="558"/>
      <c r="I22" s="785"/>
      <c r="J22" s="785"/>
      <c r="K22" s="785"/>
      <c r="L22" s="785"/>
    </row>
    <row r="23" spans="2:12" ht="48.75" customHeight="1" x14ac:dyDescent="0.25">
      <c r="B23" s="778" t="s">
        <v>764</v>
      </c>
      <c r="C23" s="778"/>
      <c r="D23" s="778"/>
      <c r="E23" s="551"/>
      <c r="F23" s="551"/>
      <c r="G23" s="551"/>
      <c r="H23" s="551"/>
      <c r="I23" s="779"/>
      <c r="J23" s="780"/>
      <c r="K23" s="780"/>
      <c r="L23" s="781"/>
    </row>
    <row r="24" spans="2:12" ht="48.75" customHeight="1" x14ac:dyDescent="0.25">
      <c r="B24" s="778" t="s">
        <v>753</v>
      </c>
      <c r="C24" s="778"/>
      <c r="D24" s="778"/>
      <c r="E24" s="551"/>
      <c r="F24" s="551"/>
      <c r="G24" s="551"/>
      <c r="H24" s="551"/>
      <c r="I24" s="779"/>
      <c r="J24" s="780"/>
      <c r="K24" s="780"/>
      <c r="L24" s="781"/>
    </row>
    <row r="25" spans="2:12" ht="48.75" customHeight="1" x14ac:dyDescent="0.25">
      <c r="B25" s="778" t="s">
        <v>754</v>
      </c>
      <c r="C25" s="778"/>
      <c r="D25" s="778"/>
      <c r="E25" s="551"/>
      <c r="F25" s="551"/>
      <c r="G25" s="551"/>
      <c r="H25" s="551"/>
      <c r="I25" s="779"/>
      <c r="J25" s="780"/>
      <c r="K25" s="780"/>
      <c r="L25" s="781"/>
    </row>
    <row r="26" spans="2:12" ht="46.5" customHeight="1" x14ac:dyDescent="0.25">
      <c r="B26" s="231" t="s">
        <v>472</v>
      </c>
      <c r="C26" s="231"/>
      <c r="D26" s="244"/>
      <c r="E26" s="244"/>
      <c r="F26" s="244"/>
      <c r="G26" s="244"/>
      <c r="H26" s="232" t="s">
        <v>473</v>
      </c>
      <c r="I26" s="232"/>
      <c r="J26" s="244"/>
      <c r="K26" s="244"/>
      <c r="L26" s="244"/>
    </row>
    <row r="27" spans="2:12" ht="32.25" customHeight="1" x14ac:dyDescent="0.25">
      <c r="B27" s="231" t="s">
        <v>474</v>
      </c>
      <c r="C27" s="231"/>
      <c r="D27" s="244"/>
      <c r="E27" s="244"/>
      <c r="F27" s="244"/>
      <c r="G27" s="244"/>
      <c r="H27" s="231" t="s">
        <v>481</v>
      </c>
      <c r="I27" s="231"/>
      <c r="J27" s="244"/>
      <c r="K27" s="244"/>
      <c r="L27" s="244"/>
    </row>
    <row r="28" spans="2:12" s="232" customFormat="1" ht="32.25" customHeight="1" x14ac:dyDescent="0.25">
      <c r="B28" s="231" t="s">
        <v>475</v>
      </c>
      <c r="C28" s="231"/>
      <c r="D28" s="244"/>
      <c r="E28" s="244"/>
      <c r="F28" s="244"/>
      <c r="G28" s="244"/>
      <c r="H28" s="231" t="s">
        <v>480</v>
      </c>
      <c r="I28" s="231"/>
      <c r="J28" s="244"/>
      <c r="K28" s="244"/>
      <c r="L28" s="244"/>
    </row>
    <row r="29" spans="2:12" s="232" customFormat="1" ht="32.25" customHeight="1" x14ac:dyDescent="0.25">
      <c r="B29" s="231" t="s">
        <v>476</v>
      </c>
      <c r="C29" s="231"/>
      <c r="D29" s="244"/>
      <c r="E29" s="244"/>
      <c r="F29" s="244"/>
      <c r="G29" s="244"/>
    </row>
    <row r="30" spans="2:12" s="232" customFormat="1" ht="32.25" customHeight="1" x14ac:dyDescent="0.25">
      <c r="B30" s="550" t="s">
        <v>477</v>
      </c>
      <c r="C30" s="550"/>
      <c r="D30" s="777"/>
      <c r="E30" s="777"/>
      <c r="F30" s="777"/>
      <c r="G30" s="777"/>
    </row>
    <row r="31" spans="2:12" s="232" customFormat="1" ht="32.25" customHeight="1" x14ac:dyDescent="0.25">
      <c r="B31" s="231" t="s">
        <v>478</v>
      </c>
      <c r="C31" s="231"/>
      <c r="D31" s="231"/>
      <c r="E31" s="245"/>
      <c r="F31" s="244"/>
      <c r="G31" s="239"/>
      <c r="H31" s="239"/>
      <c r="I31" s="239"/>
      <c r="J31" s="239"/>
      <c r="K31" s="239"/>
      <c r="L31" s="239"/>
    </row>
    <row r="32" spans="2:12" s="232" customFormat="1" ht="32.25" customHeight="1" x14ac:dyDescent="0.25">
      <c r="B32" s="244"/>
      <c r="C32" s="244"/>
      <c r="D32" s="244"/>
      <c r="E32" s="244"/>
      <c r="F32" s="244"/>
      <c r="G32" s="239"/>
      <c r="H32" s="239"/>
      <c r="I32" s="239"/>
      <c r="J32" s="239"/>
      <c r="K32" s="239"/>
      <c r="L32" s="239"/>
    </row>
    <row r="33" spans="1:12" s="232" customFormat="1" ht="32.25" customHeight="1" x14ac:dyDescent="0.25">
      <c r="B33" s="244"/>
      <c r="C33" s="244"/>
      <c r="D33" s="244"/>
      <c r="E33" s="244"/>
      <c r="F33" s="244"/>
      <c r="G33" s="239"/>
      <c r="H33" s="239"/>
      <c r="I33" s="239"/>
      <c r="J33" s="239"/>
      <c r="K33" s="239"/>
      <c r="L33" s="239"/>
    </row>
    <row r="34" spans="1:12" s="232" customFormat="1" ht="32.25" customHeight="1" x14ac:dyDescent="0.25">
      <c r="B34" s="231" t="s">
        <v>479</v>
      </c>
      <c r="C34" s="231"/>
      <c r="D34" s="231"/>
      <c r="E34" s="244"/>
      <c r="F34" s="244"/>
      <c r="G34" s="239"/>
      <c r="H34" s="239"/>
      <c r="I34" s="239"/>
      <c r="J34" s="239"/>
      <c r="K34" s="239"/>
      <c r="L34" s="239"/>
    </row>
    <row r="35" spans="1:12" s="232" customFormat="1" ht="32.25" customHeight="1" x14ac:dyDescent="0.25">
      <c r="B35" s="244"/>
      <c r="C35" s="239"/>
      <c r="D35" s="239"/>
      <c r="E35" s="239"/>
      <c r="F35" s="239"/>
      <c r="G35" s="239"/>
      <c r="H35" s="239"/>
      <c r="I35" s="239"/>
      <c r="J35" s="239"/>
      <c r="K35" s="239"/>
      <c r="L35" s="239"/>
    </row>
    <row r="36" spans="1:12" s="232" customFormat="1" ht="32.25" customHeight="1" x14ac:dyDescent="0.25">
      <c r="B36" s="244"/>
      <c r="C36" s="239"/>
      <c r="D36" s="239"/>
      <c r="E36" s="239"/>
      <c r="F36" s="239"/>
      <c r="G36" s="239"/>
      <c r="H36" s="239"/>
      <c r="I36" s="239"/>
      <c r="J36" s="239"/>
      <c r="K36" s="239"/>
      <c r="L36" s="239"/>
    </row>
    <row r="37" spans="1:12" s="232" customFormat="1" ht="32.25" customHeight="1" x14ac:dyDescent="0.25">
      <c r="B37" s="244"/>
      <c r="C37" s="239"/>
      <c r="D37" s="239"/>
      <c r="E37" s="239"/>
      <c r="F37" s="239"/>
      <c r="G37" s="239"/>
      <c r="H37" s="239"/>
      <c r="I37" s="239"/>
      <c r="J37" s="239"/>
      <c r="K37" s="239"/>
      <c r="L37" s="239"/>
    </row>
    <row r="38" spans="1:12" s="232" customFormat="1" ht="29.25" customHeight="1" x14ac:dyDescent="0.25">
      <c r="A38" s="231"/>
      <c r="B38" s="231"/>
      <c r="C38" s="231"/>
      <c r="D38" s="231"/>
      <c r="E38" s="245"/>
      <c r="F38" s="245"/>
      <c r="G38" s="231"/>
      <c r="H38" s="231"/>
      <c r="I38" s="231"/>
      <c r="J38" s="231"/>
      <c r="K38" s="231"/>
      <c r="L38" s="231"/>
    </row>
    <row r="39" spans="1:12" s="232" customFormat="1" ht="29.25" customHeight="1" x14ac:dyDescent="0.25">
      <c r="B39" s="231"/>
      <c r="C39" s="231"/>
      <c r="D39" s="231"/>
    </row>
    <row r="40" spans="1:12" s="232" customFormat="1" ht="29.25" customHeight="1" x14ac:dyDescent="0.25">
      <c r="A40" s="231"/>
      <c r="K40" s="231"/>
      <c r="L40" s="231"/>
    </row>
    <row r="41" spans="1:12" s="232" customFormat="1" ht="23.25" customHeight="1" x14ac:dyDescent="0.25"/>
    <row r="42" spans="1:12" s="232" customFormat="1" ht="18" customHeight="1" x14ac:dyDescent="0.25">
      <c r="B42" s="560"/>
      <c r="C42" s="560" t="s">
        <v>765</v>
      </c>
      <c r="D42" s="560"/>
      <c r="E42" s="229"/>
      <c r="F42" s="229"/>
      <c r="G42" s="229"/>
      <c r="H42" s="229"/>
      <c r="I42" s="229"/>
      <c r="J42" s="229"/>
      <c r="K42" s="559" t="s">
        <v>238</v>
      </c>
      <c r="L42" s="231"/>
    </row>
    <row r="43" spans="1:12" s="232" customFormat="1" ht="30.75" customHeight="1" x14ac:dyDescent="0.25">
      <c r="B43" s="526"/>
      <c r="C43" s="526"/>
      <c r="D43" s="526"/>
      <c r="E43" s="526"/>
      <c r="F43" s="526"/>
      <c r="G43" s="526"/>
      <c r="H43" s="526"/>
      <c r="I43" s="526"/>
      <c r="J43" s="526"/>
      <c r="K43" s="526"/>
      <c r="L43" s="526"/>
    </row>
    <row r="44" spans="1:12" ht="13.5" customHeight="1" x14ac:dyDescent="0.25"/>
  </sheetData>
  <mergeCells count="31">
    <mergeCell ref="B17:D17"/>
    <mergeCell ref="B18:D18"/>
    <mergeCell ref="B14:D14"/>
    <mergeCell ref="B22:D22"/>
    <mergeCell ref="B19:D19"/>
    <mergeCell ref="B16:D16"/>
    <mergeCell ref="B9:D9"/>
    <mergeCell ref="B10:D10"/>
    <mergeCell ref="B11:D11"/>
    <mergeCell ref="B12:D12"/>
    <mergeCell ref="B13:D13"/>
    <mergeCell ref="I17:L17"/>
    <mergeCell ref="I18:L18"/>
    <mergeCell ref="I14:L14"/>
    <mergeCell ref="I22:L22"/>
    <mergeCell ref="I19:L19"/>
    <mergeCell ref="I13:L13"/>
    <mergeCell ref="I16:L16"/>
    <mergeCell ref="I9:L9"/>
    <mergeCell ref="I10:L10"/>
    <mergeCell ref="I11:L11"/>
    <mergeCell ref="I12:L12"/>
    <mergeCell ref="D30:G30"/>
    <mergeCell ref="B23:D23"/>
    <mergeCell ref="I23:L23"/>
    <mergeCell ref="B20:D20"/>
    <mergeCell ref="I20:L20"/>
    <mergeCell ref="B25:D25"/>
    <mergeCell ref="I25:L25"/>
    <mergeCell ref="B24:D24"/>
    <mergeCell ref="I24:L24"/>
  </mergeCells>
  <pageMargins left="0.25" right="0.25" top="0.75" bottom="0.75" header="0.3" footer="0.3"/>
  <pageSetup paperSize="9" scale="68" fitToHeight="2" orientation="landscape" horizontalDpi="1200" verticalDpi="1200" r:id="rId1"/>
  <headerFooter alignWithMargins="0">
    <oddHeader>&amp;L&amp;K08-014
 &amp;"-,Bold"&amp;15INTERVIEW EVALUATION FORM</oddHeader>
    <oddFooter xml:space="preserve">&amp;L&amp;K01+025 HR/FM-22     ISSUE: 01      DATE:  02/02/2017                      REV No: 00                           DATE&amp;R&amp;K01+028Page &amp;P of &amp;N     </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26"/>
  <sheetViews>
    <sheetView showGridLines="0" view="pageLayout" zoomScale="70" zoomScaleNormal="100" zoomScalePageLayoutView="70" workbookViewId="0">
      <selection activeCell="D1" sqref="D1"/>
    </sheetView>
  </sheetViews>
  <sheetFormatPr defaultColWidth="11.140625" defaultRowHeight="19.5" customHeight="1" x14ac:dyDescent="0.25"/>
  <cols>
    <col min="1" max="1" width="1.7109375" style="230" customWidth="1"/>
    <col min="2" max="2" width="47.140625" style="230" customWidth="1"/>
    <col min="3" max="14" width="15.140625" style="230" customWidth="1"/>
    <col min="15" max="16384" width="11.140625" style="230"/>
  </cols>
  <sheetData>
    <row r="1" spans="2:14" ht="10.5" customHeight="1" thickBot="1" x14ac:dyDescent="0.3">
      <c r="B1" s="517"/>
      <c r="C1" s="517"/>
      <c r="D1" s="517"/>
      <c r="E1" s="517"/>
      <c r="F1" s="517"/>
      <c r="G1" s="517"/>
      <c r="H1" s="517"/>
      <c r="I1" s="517"/>
      <c r="J1" s="517"/>
      <c r="K1" s="517"/>
      <c r="L1" s="517"/>
      <c r="M1" s="517"/>
      <c r="N1" s="517"/>
    </row>
    <row r="2" spans="2:14" ht="10.5" customHeight="1" thickTop="1" x14ac:dyDescent="0.25">
      <c r="B2" s="518"/>
      <c r="C2" s="518"/>
      <c r="D2" s="518"/>
      <c r="E2" s="518"/>
      <c r="F2" s="518"/>
      <c r="G2" s="518"/>
      <c r="H2" s="518"/>
      <c r="I2" s="518"/>
      <c r="J2" s="518"/>
      <c r="K2" s="518"/>
      <c r="L2" s="518"/>
      <c r="M2" s="518"/>
      <c r="N2" s="518"/>
    </row>
    <row r="3" spans="2:14" ht="20.25" customHeight="1" x14ac:dyDescent="0.25">
      <c r="B3" s="790" t="s">
        <v>668</v>
      </c>
      <c r="C3" s="788" t="s">
        <v>541</v>
      </c>
      <c r="D3" s="788" t="s">
        <v>542</v>
      </c>
      <c r="E3" s="788" t="s">
        <v>543</v>
      </c>
      <c r="F3" s="788" t="s">
        <v>544</v>
      </c>
      <c r="G3" s="788" t="s">
        <v>125</v>
      </c>
      <c r="H3" s="788" t="s">
        <v>545</v>
      </c>
      <c r="I3" s="788" t="s">
        <v>546</v>
      </c>
      <c r="J3" s="788" t="s">
        <v>547</v>
      </c>
      <c r="K3" s="788" t="s">
        <v>548</v>
      </c>
      <c r="L3" s="788" t="s">
        <v>549</v>
      </c>
      <c r="M3" s="788" t="s">
        <v>550</v>
      </c>
      <c r="N3" s="788" t="s">
        <v>551</v>
      </c>
    </row>
    <row r="4" spans="2:14" ht="20.25" customHeight="1" x14ac:dyDescent="0.25">
      <c r="B4" s="791"/>
      <c r="C4" s="789"/>
      <c r="D4" s="789"/>
      <c r="E4" s="789"/>
      <c r="F4" s="789"/>
      <c r="G4" s="789"/>
      <c r="H4" s="789"/>
      <c r="I4" s="789"/>
      <c r="J4" s="789"/>
      <c r="K4" s="789"/>
      <c r="L4" s="789"/>
      <c r="M4" s="789"/>
      <c r="N4" s="789"/>
    </row>
    <row r="5" spans="2:14" s="487" customFormat="1" ht="39" customHeight="1" x14ac:dyDescent="0.25">
      <c r="B5" s="519"/>
      <c r="C5" s="520"/>
      <c r="D5" s="521"/>
      <c r="E5" s="521"/>
      <c r="F5" s="521"/>
      <c r="G5" s="521"/>
      <c r="H5" s="521"/>
      <c r="I5" s="522"/>
      <c r="J5" s="522"/>
      <c r="K5" s="521"/>
      <c r="L5" s="522"/>
      <c r="M5" s="522"/>
      <c r="N5" s="522"/>
    </row>
    <row r="6" spans="2:14" s="487" customFormat="1" ht="39" customHeight="1" x14ac:dyDescent="0.25">
      <c r="B6" s="519"/>
      <c r="C6" s="522"/>
      <c r="D6" s="522"/>
      <c r="E6" s="522"/>
      <c r="F6" s="522"/>
      <c r="G6" s="522"/>
      <c r="H6" s="522"/>
      <c r="I6" s="522"/>
      <c r="J6" s="522"/>
      <c r="K6" s="522"/>
      <c r="L6" s="522"/>
      <c r="M6" s="522"/>
      <c r="N6" s="522"/>
    </row>
    <row r="7" spans="2:14" s="487" customFormat="1" ht="39" customHeight="1" x14ac:dyDescent="0.25">
      <c r="B7" s="519"/>
      <c r="C7" s="521"/>
      <c r="D7" s="521"/>
      <c r="E7" s="520"/>
      <c r="F7" s="521"/>
      <c r="G7" s="521"/>
      <c r="H7" s="521"/>
      <c r="I7" s="521"/>
      <c r="J7" s="521"/>
      <c r="K7" s="522"/>
      <c r="L7" s="521"/>
      <c r="M7" s="522"/>
      <c r="N7" s="522"/>
    </row>
    <row r="8" spans="2:14" s="487" customFormat="1" ht="39" customHeight="1" x14ac:dyDescent="0.25">
      <c r="B8" s="519"/>
      <c r="C8" s="522"/>
      <c r="D8" s="522"/>
      <c r="E8" s="522"/>
      <c r="F8" s="522"/>
      <c r="G8" s="522"/>
      <c r="H8" s="522"/>
      <c r="I8" s="522"/>
      <c r="J8" s="522"/>
      <c r="K8" s="522"/>
      <c r="L8" s="522"/>
      <c r="M8" s="522"/>
      <c r="N8" s="522"/>
    </row>
    <row r="9" spans="2:14" s="487" customFormat="1" ht="39" customHeight="1" x14ac:dyDescent="0.25">
      <c r="B9" s="519"/>
      <c r="C9" s="522"/>
      <c r="D9" s="522"/>
      <c r="E9" s="522"/>
      <c r="F9" s="522"/>
      <c r="G9" s="520"/>
      <c r="H9" s="522"/>
      <c r="I9" s="522"/>
      <c r="J9" s="522"/>
      <c r="K9" s="522"/>
      <c r="L9" s="522"/>
      <c r="M9" s="522"/>
      <c r="N9" s="522"/>
    </row>
    <row r="10" spans="2:14" s="487" customFormat="1" ht="39" customHeight="1" x14ac:dyDescent="0.25">
      <c r="B10" s="519"/>
      <c r="C10" s="522"/>
      <c r="D10" s="522"/>
      <c r="E10" s="522"/>
      <c r="F10" s="522"/>
      <c r="G10" s="522"/>
      <c r="H10" s="522"/>
      <c r="I10" s="522"/>
      <c r="J10" s="522"/>
      <c r="K10" s="520"/>
      <c r="L10" s="522"/>
      <c r="M10" s="520"/>
      <c r="N10" s="522"/>
    </row>
    <row r="11" spans="2:14" s="487" customFormat="1" ht="39" customHeight="1" x14ac:dyDescent="0.25">
      <c r="B11" s="519"/>
      <c r="C11" s="523"/>
      <c r="D11" s="523"/>
      <c r="E11" s="524"/>
      <c r="F11" s="520"/>
      <c r="G11" s="524"/>
      <c r="H11" s="524"/>
      <c r="I11" s="520"/>
      <c r="J11" s="523"/>
      <c r="K11" s="523"/>
      <c r="L11" s="523"/>
      <c r="M11" s="522"/>
      <c r="N11" s="522"/>
    </row>
    <row r="12" spans="2:14" s="487" customFormat="1" ht="39" customHeight="1" x14ac:dyDescent="0.25">
      <c r="B12" s="519"/>
      <c r="C12" s="523"/>
      <c r="D12" s="523"/>
      <c r="E12" s="520"/>
      <c r="F12" s="525"/>
      <c r="G12" s="525"/>
      <c r="H12" s="520"/>
      <c r="I12" s="525"/>
      <c r="J12" s="525"/>
      <c r="K12" s="525"/>
      <c r="L12" s="520"/>
      <c r="M12" s="522"/>
      <c r="N12" s="522"/>
    </row>
    <row r="13" spans="2:14" s="487" customFormat="1" ht="39" customHeight="1" x14ac:dyDescent="0.25">
      <c r="B13" s="519"/>
      <c r="C13" s="523"/>
      <c r="D13" s="523"/>
      <c r="E13" s="525"/>
      <c r="F13" s="525"/>
      <c r="G13" s="525"/>
      <c r="H13" s="525"/>
      <c r="I13" s="525"/>
      <c r="J13" s="525"/>
      <c r="K13" s="525"/>
      <c r="L13" s="525"/>
      <c r="M13" s="522"/>
      <c r="N13" s="522"/>
    </row>
    <row r="14" spans="2:14" s="487" customFormat="1" ht="39" customHeight="1" x14ac:dyDescent="0.25">
      <c r="B14" s="519"/>
      <c r="C14" s="523"/>
      <c r="D14" s="523"/>
      <c r="E14" s="525"/>
      <c r="F14" s="525"/>
      <c r="G14" s="525"/>
      <c r="H14" s="525"/>
      <c r="I14" s="525"/>
      <c r="J14" s="525"/>
      <c r="K14" s="525"/>
      <c r="L14" s="525"/>
      <c r="M14" s="522"/>
      <c r="N14" s="522"/>
    </row>
    <row r="15" spans="2:14" s="487" customFormat="1" ht="39" customHeight="1" x14ac:dyDescent="0.25">
      <c r="B15" s="519"/>
      <c r="C15" s="523"/>
      <c r="D15" s="523"/>
      <c r="E15" s="525"/>
      <c r="F15" s="525"/>
      <c r="G15" s="525"/>
      <c r="H15" s="525"/>
      <c r="I15" s="525"/>
      <c r="J15" s="525"/>
      <c r="K15" s="525"/>
      <c r="L15" s="525"/>
      <c r="M15" s="522"/>
      <c r="N15" s="522"/>
    </row>
    <row r="16" spans="2:14" s="487" customFormat="1" ht="39" customHeight="1" x14ac:dyDescent="0.25">
      <c r="B16" s="519"/>
      <c r="C16" s="523"/>
      <c r="D16" s="523"/>
      <c r="E16" s="525"/>
      <c r="F16" s="525"/>
      <c r="G16" s="525"/>
      <c r="H16" s="525"/>
      <c r="I16" s="525"/>
      <c r="J16" s="525"/>
      <c r="K16" s="525"/>
      <c r="L16" s="525"/>
      <c r="M16" s="522"/>
      <c r="N16" s="522"/>
    </row>
    <row r="17" spans="2:14" s="487" customFormat="1" ht="39" customHeight="1" x14ac:dyDescent="0.25">
      <c r="B17" s="519"/>
      <c r="C17" s="522"/>
      <c r="D17" s="522"/>
      <c r="E17" s="522"/>
      <c r="F17" s="522"/>
      <c r="G17" s="522"/>
      <c r="H17" s="522"/>
      <c r="I17" s="522"/>
      <c r="J17" s="522"/>
      <c r="K17" s="522"/>
      <c r="L17" s="522"/>
      <c r="M17" s="522"/>
      <c r="N17" s="522"/>
    </row>
    <row r="18" spans="2:14" s="487" customFormat="1" ht="39" customHeight="1" x14ac:dyDescent="0.25">
      <c r="B18" s="519"/>
      <c r="C18" s="522"/>
      <c r="D18" s="521"/>
      <c r="E18" s="521"/>
      <c r="F18" s="521"/>
      <c r="G18" s="521"/>
      <c r="H18" s="522"/>
      <c r="I18" s="522"/>
      <c r="J18" s="521"/>
      <c r="K18" s="521"/>
      <c r="L18" s="521"/>
      <c r="M18" s="522"/>
      <c r="N18" s="522"/>
    </row>
    <row r="19" spans="2:14" s="487" customFormat="1" ht="39" customHeight="1" x14ac:dyDescent="0.25">
      <c r="B19" s="519"/>
      <c r="C19" s="522"/>
      <c r="D19" s="521"/>
      <c r="E19" s="521"/>
      <c r="F19" s="521"/>
      <c r="G19" s="521"/>
      <c r="H19" s="522"/>
      <c r="I19" s="522"/>
      <c r="J19" s="521"/>
      <c r="K19" s="521"/>
      <c r="L19" s="521"/>
      <c r="M19" s="522"/>
      <c r="N19" s="522"/>
    </row>
    <row r="20" spans="2:14" s="487" customFormat="1" ht="39" customHeight="1" x14ac:dyDescent="0.25">
      <c r="B20" s="519"/>
      <c r="C20" s="522"/>
      <c r="D20" s="521"/>
      <c r="E20" s="521"/>
      <c r="F20" s="521"/>
      <c r="G20" s="521"/>
      <c r="H20" s="522"/>
      <c r="I20" s="522"/>
      <c r="J20" s="521"/>
      <c r="K20" s="521"/>
      <c r="L20" s="521"/>
      <c r="M20" s="522"/>
      <c r="N20" s="522"/>
    </row>
    <row r="21" spans="2:14" s="487" customFormat="1" ht="39" customHeight="1" x14ac:dyDescent="0.25">
      <c r="B21" s="519"/>
      <c r="C21" s="522"/>
      <c r="D21" s="521"/>
      <c r="E21" s="521"/>
      <c r="F21" s="521"/>
      <c r="G21" s="521"/>
      <c r="H21" s="522"/>
      <c r="I21" s="522"/>
      <c r="J21" s="521"/>
      <c r="K21" s="521"/>
      <c r="L21" s="521"/>
      <c r="M21" s="522"/>
      <c r="N21" s="522"/>
    </row>
    <row r="22" spans="2:14" s="487" customFormat="1" ht="39" customHeight="1" x14ac:dyDescent="0.25">
      <c r="B22" s="519"/>
      <c r="C22" s="522"/>
      <c r="D22" s="521"/>
      <c r="E22" s="521"/>
      <c r="F22" s="521"/>
      <c r="G22" s="521"/>
      <c r="H22" s="522"/>
      <c r="I22" s="522"/>
      <c r="J22" s="521"/>
      <c r="K22" s="521"/>
      <c r="L22" s="521"/>
      <c r="M22" s="522"/>
      <c r="N22" s="522"/>
    </row>
    <row r="23" spans="2:14" s="231" customFormat="1" ht="39" customHeight="1" x14ac:dyDescent="0.25"/>
    <row r="24" spans="2:14" s="231" customFormat="1" ht="20.25" customHeight="1" x14ac:dyDescent="0.25"/>
    <row r="25" spans="2:14" ht="20.25" customHeight="1" x14ac:dyDescent="0.25">
      <c r="B25" s="240" t="s">
        <v>487</v>
      </c>
      <c r="C25" s="241"/>
      <c r="D25" s="240"/>
      <c r="K25" s="240" t="s">
        <v>487</v>
      </c>
      <c r="L25" s="241"/>
      <c r="M25" s="240"/>
    </row>
    <row r="26" spans="2:14" ht="20.25" customHeight="1" x14ac:dyDescent="0.25">
      <c r="B26" s="526"/>
      <c r="C26" s="526"/>
      <c r="D26" s="526"/>
      <c r="E26" s="526"/>
      <c r="F26" s="526"/>
      <c r="G26" s="526"/>
      <c r="H26" s="526"/>
      <c r="I26" s="526"/>
      <c r="J26" s="526"/>
      <c r="K26" s="526"/>
      <c r="L26" s="526"/>
      <c r="M26" s="526"/>
      <c r="N26" s="526"/>
    </row>
  </sheetData>
  <mergeCells count="13">
    <mergeCell ref="N3:N4"/>
    <mergeCell ref="J3:J4"/>
    <mergeCell ref="K3:K4"/>
    <mergeCell ref="L3:L4"/>
    <mergeCell ref="M3:M4"/>
    <mergeCell ref="G3:G4"/>
    <mergeCell ref="H3:H4"/>
    <mergeCell ref="I3:I4"/>
    <mergeCell ref="B3:B4"/>
    <mergeCell ref="C3:C4"/>
    <mergeCell ref="D3:D4"/>
    <mergeCell ref="E3:E4"/>
    <mergeCell ref="F3:F4"/>
  </mergeCells>
  <pageMargins left="0.23622047244094491" right="0.23622047244094491" top="0.55118110236220474" bottom="0.55118110236220474" header="0.31496062992125984" footer="0.31496062992125984"/>
  <pageSetup paperSize="9" scale="62" orientation="landscape" horizontalDpi="1200" verticalDpi="1200" r:id="rId1"/>
  <headerFooter>
    <oddHeader>&amp;L    TRAINING CALENDAR 2016</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CC6600"/>
    <pageSetUpPr fitToPage="1"/>
  </sheetPr>
  <dimension ref="B1:AI37"/>
  <sheetViews>
    <sheetView showGridLines="0" showRowColHeaders="0" showRuler="0" view="pageLayout" topLeftCell="A27" zoomScaleNormal="100" zoomScaleSheetLayoutView="90" workbookViewId="0">
      <selection activeCell="AI30" sqref="AI30"/>
    </sheetView>
  </sheetViews>
  <sheetFormatPr defaultRowHeight="14.25" x14ac:dyDescent="0.2"/>
  <cols>
    <col min="1" max="1" width="1.42578125" style="69" customWidth="1"/>
    <col min="2" max="5" width="2.7109375" style="69" customWidth="1"/>
    <col min="6" max="6" width="1.7109375" style="69" customWidth="1"/>
    <col min="7" max="12" width="2.7109375" style="69" customWidth="1"/>
    <col min="13" max="13" width="1.7109375" style="69" customWidth="1"/>
    <col min="14" max="15" width="2.7109375" style="69" customWidth="1"/>
    <col min="16" max="16" width="1.7109375" style="69" customWidth="1"/>
    <col min="17" max="17" width="2.7109375" style="69" customWidth="1"/>
    <col min="18" max="18" width="1.7109375" style="69" customWidth="1"/>
    <col min="19" max="19" width="6" style="69" customWidth="1"/>
    <col min="20" max="24" width="2.7109375" style="69" customWidth="1"/>
    <col min="25" max="25" width="1.7109375" style="69" customWidth="1"/>
    <col min="26" max="29" width="2.7109375" style="69" customWidth="1"/>
    <col min="30" max="30" width="1.7109375" style="69" customWidth="1"/>
    <col min="31" max="32" width="2.7109375" style="69" customWidth="1"/>
    <col min="33" max="33" width="1.7109375" style="69" customWidth="1"/>
    <col min="34" max="34" width="2.7109375" style="69" customWidth="1"/>
    <col min="35" max="35" width="12.7109375" style="69" customWidth="1"/>
    <col min="36" max="16384" width="9.140625" style="69"/>
  </cols>
  <sheetData>
    <row r="1" spans="2:35" ht="17.25" customHeight="1" thickBot="1" x14ac:dyDescent="0.25">
      <c r="B1" s="124"/>
      <c r="C1" s="124"/>
      <c r="D1" s="124"/>
      <c r="E1" s="124"/>
      <c r="F1" s="124"/>
      <c r="G1" s="124"/>
      <c r="H1" s="124"/>
      <c r="I1" s="124"/>
      <c r="J1" s="124"/>
      <c r="K1" s="124"/>
      <c r="L1" s="124"/>
      <c r="M1" s="124"/>
      <c r="N1" s="124"/>
      <c r="O1" s="124"/>
      <c r="P1" s="124"/>
      <c r="Q1" s="124"/>
      <c r="R1" s="124"/>
      <c r="S1" s="124"/>
      <c r="T1" s="124"/>
      <c r="U1" s="124"/>
      <c r="V1" s="124"/>
      <c r="W1" s="124"/>
      <c r="X1" s="124"/>
      <c r="Y1" s="124"/>
      <c r="Z1" s="124"/>
      <c r="AA1" s="124"/>
      <c r="AB1" s="124"/>
      <c r="AC1" s="124"/>
      <c r="AD1" s="124"/>
      <c r="AE1" s="124"/>
      <c r="AF1" s="124"/>
      <c r="AG1" s="124"/>
      <c r="AH1" s="124"/>
      <c r="AI1" s="124"/>
    </row>
    <row r="2" spans="2:35" ht="21" customHeight="1" thickTop="1" x14ac:dyDescent="0.2">
      <c r="B2" s="13"/>
      <c r="C2" s="13"/>
      <c r="D2" s="13"/>
      <c r="E2" s="13"/>
      <c r="F2" s="13"/>
      <c r="G2" s="13"/>
      <c r="H2" s="13"/>
      <c r="I2" s="13"/>
      <c r="J2" s="13"/>
      <c r="K2" s="13"/>
      <c r="L2" s="13"/>
      <c r="M2" s="13"/>
      <c r="N2" s="13"/>
      <c r="O2" s="13"/>
      <c r="P2" s="13"/>
      <c r="Q2" s="13"/>
      <c r="R2" s="13"/>
      <c r="S2" s="13"/>
      <c r="T2" s="13"/>
      <c r="U2" s="13"/>
      <c r="V2" s="13"/>
      <c r="W2" s="13"/>
      <c r="X2" s="13"/>
      <c r="Y2" s="13"/>
      <c r="Z2" s="13"/>
      <c r="AA2" s="13"/>
      <c r="AB2" s="13"/>
      <c r="AC2" s="13"/>
      <c r="AD2" s="13"/>
      <c r="AE2" s="13"/>
      <c r="AF2" s="13"/>
      <c r="AG2" s="13"/>
      <c r="AH2" s="13"/>
      <c r="AI2" s="13"/>
    </row>
    <row r="3" spans="2:35" s="70" customFormat="1" ht="19.5" customHeight="1" x14ac:dyDescent="0.25">
      <c r="B3" s="129" t="s">
        <v>35</v>
      </c>
      <c r="C3" s="129"/>
      <c r="D3" s="129"/>
      <c r="E3" s="129"/>
      <c r="F3" s="129"/>
      <c r="G3" s="129"/>
      <c r="H3" s="129"/>
      <c r="I3" s="129"/>
      <c r="J3" s="129"/>
      <c r="K3" s="129"/>
      <c r="L3" s="129"/>
      <c r="M3" s="130"/>
      <c r="N3" s="226"/>
      <c r="O3" s="131"/>
      <c r="P3" s="131"/>
      <c r="Q3" s="131"/>
      <c r="R3" s="131"/>
      <c r="S3" s="131"/>
      <c r="T3" s="131"/>
      <c r="U3" s="131"/>
      <c r="V3" s="131"/>
      <c r="W3" s="131"/>
      <c r="X3" s="131"/>
      <c r="Y3" s="131"/>
      <c r="Z3" s="131"/>
      <c r="AA3" s="131"/>
      <c r="AB3" s="131"/>
      <c r="AC3" s="131"/>
      <c r="AD3" s="131"/>
      <c r="AE3" s="131"/>
      <c r="AF3" s="131"/>
      <c r="AG3" s="131"/>
      <c r="AH3" s="130"/>
      <c r="AI3" s="130" t="s">
        <v>36</v>
      </c>
    </row>
    <row r="4" spans="2:35" s="70" customFormat="1" ht="19.5" customHeight="1" x14ac:dyDescent="0.25">
      <c r="B4" s="129" t="s">
        <v>448</v>
      </c>
      <c r="C4" s="129"/>
      <c r="D4" s="129"/>
      <c r="E4" s="129"/>
      <c r="F4" s="129"/>
      <c r="G4" s="129"/>
      <c r="H4" s="225"/>
      <c r="I4" s="225"/>
      <c r="J4" s="225"/>
      <c r="K4" s="225"/>
      <c r="L4" s="225"/>
      <c r="M4" s="225"/>
      <c r="N4" s="225"/>
      <c r="O4" s="132"/>
      <c r="P4" s="131"/>
      <c r="Q4" s="131"/>
      <c r="R4" s="131"/>
      <c r="S4" s="131"/>
      <c r="T4" s="131"/>
      <c r="U4" s="131"/>
      <c r="V4" s="131"/>
      <c r="W4" s="131"/>
      <c r="X4" s="131"/>
      <c r="Y4" s="131"/>
      <c r="Z4" s="131"/>
      <c r="AA4" s="131"/>
      <c r="AB4" s="131"/>
      <c r="AC4" s="131"/>
      <c r="AD4" s="131"/>
      <c r="AE4" s="131"/>
      <c r="AF4" s="131"/>
      <c r="AG4" s="131"/>
      <c r="AH4" s="133"/>
      <c r="AI4" s="133" t="s">
        <v>37</v>
      </c>
    </row>
    <row r="5" spans="2:35" s="70" customFormat="1" ht="19.5" customHeight="1" x14ac:dyDescent="0.25">
      <c r="B5" s="129" t="s">
        <v>199</v>
      </c>
      <c r="C5" s="129"/>
      <c r="D5" s="129"/>
      <c r="E5" s="129"/>
      <c r="F5" s="130"/>
      <c r="G5" s="794"/>
      <c r="H5" s="794"/>
      <c r="I5" s="794"/>
      <c r="J5" s="794"/>
      <c r="K5" s="794"/>
      <c r="L5" s="794"/>
      <c r="M5" s="794"/>
      <c r="N5" s="794"/>
      <c r="O5" s="794"/>
      <c r="P5" s="129"/>
      <c r="Q5" s="129" t="s">
        <v>38</v>
      </c>
      <c r="R5" s="129"/>
      <c r="S5" s="798"/>
      <c r="T5" s="798"/>
      <c r="U5" s="798"/>
      <c r="V5" s="798"/>
      <c r="W5" s="798"/>
      <c r="X5" s="798"/>
      <c r="Y5" s="798"/>
      <c r="Z5" s="798"/>
      <c r="AA5" s="798"/>
      <c r="AB5" s="798"/>
      <c r="AC5" s="798"/>
      <c r="AD5" s="798"/>
      <c r="AE5" s="798"/>
      <c r="AF5" s="798"/>
      <c r="AG5" s="798"/>
      <c r="AH5" s="133"/>
      <c r="AI5" s="133" t="s">
        <v>39</v>
      </c>
    </row>
    <row r="6" spans="2:35" s="70" customFormat="1" ht="24" customHeight="1" x14ac:dyDescent="0.25">
      <c r="B6" s="134" t="s">
        <v>40</v>
      </c>
      <c r="C6" s="135"/>
      <c r="D6" s="135"/>
      <c r="E6" s="135"/>
      <c r="F6" s="135"/>
      <c r="G6" s="135"/>
      <c r="H6" s="135"/>
      <c r="I6" s="135"/>
      <c r="J6" s="135"/>
      <c r="K6" s="129"/>
      <c r="L6" s="129"/>
      <c r="M6" s="129"/>
      <c r="N6" s="129"/>
      <c r="O6" s="129"/>
      <c r="P6" s="129"/>
      <c r="Q6" s="129"/>
      <c r="R6" s="129"/>
      <c r="S6" s="129"/>
      <c r="T6" s="129"/>
      <c r="U6" s="129"/>
      <c r="V6" s="129"/>
      <c r="W6" s="129"/>
      <c r="X6" s="129"/>
      <c r="Y6" s="129"/>
      <c r="Z6" s="129"/>
      <c r="AA6" s="129"/>
      <c r="AB6" s="129"/>
      <c r="AC6" s="129"/>
      <c r="AD6" s="129"/>
      <c r="AE6" s="129"/>
      <c r="AF6" s="129"/>
      <c r="AG6" s="129"/>
      <c r="AH6" s="129"/>
      <c r="AI6" s="129"/>
    </row>
    <row r="7" spans="2:35" s="70" customFormat="1" ht="19.5" customHeight="1" x14ac:dyDescent="0.25">
      <c r="B7" s="136" t="s">
        <v>77</v>
      </c>
      <c r="C7" s="136"/>
      <c r="D7" s="136"/>
      <c r="E7" s="136"/>
      <c r="F7" s="136"/>
      <c r="G7" s="136"/>
      <c r="H7" s="136"/>
      <c r="I7" s="799"/>
      <c r="J7" s="799"/>
      <c r="K7" s="799"/>
      <c r="L7" s="799"/>
      <c r="M7" s="799"/>
      <c r="N7" s="799"/>
      <c r="O7" s="799"/>
      <c r="P7" s="799"/>
      <c r="Q7" s="799"/>
      <c r="R7" s="799"/>
      <c r="S7" s="799"/>
      <c r="T7" s="799"/>
      <c r="U7" s="799"/>
      <c r="V7" s="799"/>
      <c r="W7" s="799"/>
      <c r="X7" s="799"/>
      <c r="Y7" s="799"/>
      <c r="Z7" s="799"/>
      <c r="AA7" s="136" t="s">
        <v>41</v>
      </c>
      <c r="AB7" s="136"/>
      <c r="AC7" s="136"/>
      <c r="AD7" s="136"/>
      <c r="AE7" s="136"/>
      <c r="AF7" s="136"/>
      <c r="AG7" s="136"/>
      <c r="AH7" s="136"/>
      <c r="AI7" s="137"/>
    </row>
    <row r="8" spans="2:35" s="70" customFormat="1" ht="19.5" customHeight="1" x14ac:dyDescent="0.25">
      <c r="B8" s="130" t="s">
        <v>42</v>
      </c>
      <c r="C8" s="130"/>
      <c r="D8" s="130"/>
      <c r="E8" s="130"/>
      <c r="F8" s="130"/>
      <c r="G8" s="130"/>
      <c r="H8" s="130"/>
      <c r="I8" s="132"/>
      <c r="J8" s="132"/>
      <c r="K8" s="132"/>
      <c r="L8" s="132"/>
      <c r="M8" s="132"/>
      <c r="N8" s="132"/>
      <c r="O8" s="132"/>
      <c r="P8" s="132"/>
      <c r="Q8" s="132"/>
      <c r="R8" s="132"/>
      <c r="S8" s="132"/>
      <c r="T8" s="132"/>
      <c r="U8" s="132"/>
      <c r="V8" s="132"/>
      <c r="W8" s="132"/>
      <c r="X8" s="132"/>
      <c r="Y8" s="132"/>
      <c r="Z8" s="132"/>
      <c r="AA8" s="132"/>
      <c r="AB8" s="132"/>
      <c r="AC8" s="132"/>
      <c r="AD8" s="132"/>
      <c r="AE8" s="132"/>
      <c r="AF8" s="132"/>
      <c r="AG8" s="132"/>
      <c r="AH8" s="132"/>
      <c r="AI8" s="132"/>
    </row>
    <row r="9" spans="2:35" s="70" customFormat="1" ht="21.75" customHeight="1" x14ac:dyDescent="0.25">
      <c r="B9" s="136" t="s">
        <v>43</v>
      </c>
      <c r="C9" s="136"/>
      <c r="D9" s="136"/>
      <c r="E9" s="136"/>
      <c r="F9" s="136"/>
      <c r="G9" s="136"/>
      <c r="H9" s="136"/>
      <c r="I9" s="132"/>
      <c r="J9" s="132"/>
      <c r="K9" s="132"/>
      <c r="L9" s="132"/>
      <c r="M9" s="132"/>
      <c r="N9" s="132"/>
      <c r="O9" s="132"/>
      <c r="P9" s="132"/>
      <c r="Q9" s="132"/>
      <c r="R9" s="132"/>
      <c r="S9" s="132"/>
      <c r="T9" s="132"/>
      <c r="U9" s="132"/>
      <c r="V9" s="132"/>
      <c r="W9" s="132"/>
      <c r="X9" s="132"/>
      <c r="Y9" s="132"/>
      <c r="Z9" s="132"/>
      <c r="AA9" s="132"/>
      <c r="AB9" s="132"/>
      <c r="AC9" s="132"/>
      <c r="AD9" s="132"/>
      <c r="AE9" s="132"/>
      <c r="AF9" s="132"/>
      <c r="AG9" s="132"/>
      <c r="AH9" s="132"/>
      <c r="AI9" s="132"/>
    </row>
    <row r="10" spans="2:35" s="70" customFormat="1" ht="19.5" customHeight="1" x14ac:dyDescent="0.25">
      <c r="B10" s="136"/>
      <c r="C10" s="136"/>
      <c r="D10" s="136"/>
      <c r="E10" s="136"/>
      <c r="F10" s="136"/>
      <c r="G10" s="136"/>
      <c r="H10" s="136"/>
      <c r="I10" s="132"/>
      <c r="J10" s="132"/>
      <c r="K10" s="132"/>
      <c r="L10" s="132"/>
      <c r="M10" s="132"/>
      <c r="N10" s="132"/>
      <c r="O10" s="132"/>
      <c r="P10" s="132"/>
      <c r="Q10" s="132"/>
      <c r="R10" s="132"/>
      <c r="S10" s="132"/>
      <c r="T10" s="132"/>
      <c r="U10" s="132"/>
      <c r="V10" s="132"/>
      <c r="W10" s="132"/>
      <c r="X10" s="132"/>
      <c r="Y10" s="132"/>
      <c r="Z10" s="132"/>
      <c r="AA10" s="132"/>
      <c r="AB10" s="132"/>
      <c r="AC10" s="132"/>
      <c r="AD10" s="132"/>
      <c r="AE10" s="132"/>
      <c r="AF10" s="132"/>
      <c r="AG10" s="132"/>
      <c r="AH10" s="132"/>
      <c r="AI10" s="132"/>
    </row>
    <row r="11" spans="2:35" s="70" customFormat="1" ht="19.5" customHeight="1" x14ac:dyDescent="0.25">
      <c r="B11" s="136" t="s">
        <v>44</v>
      </c>
      <c r="C11" s="136"/>
      <c r="D11" s="136"/>
      <c r="E11" s="136"/>
      <c r="F11" s="136"/>
      <c r="G11" s="136"/>
      <c r="H11" s="136"/>
      <c r="I11" s="138"/>
      <c r="J11" s="138"/>
      <c r="K11" s="138"/>
      <c r="L11" s="138"/>
      <c r="M11" s="138"/>
      <c r="N11" s="138"/>
      <c r="O11" s="138"/>
      <c r="P11" s="138"/>
      <c r="Q11" s="138"/>
      <c r="R11" s="138"/>
      <c r="S11" s="138"/>
      <c r="T11" s="136" t="s">
        <v>45</v>
      </c>
      <c r="U11" s="136"/>
      <c r="V11" s="136"/>
      <c r="W11" s="136"/>
      <c r="X11" s="136"/>
      <c r="Y11" s="793"/>
      <c r="Z11" s="793"/>
      <c r="AA11" s="793"/>
      <c r="AB11" s="793"/>
      <c r="AC11" s="793"/>
      <c r="AD11" s="793"/>
      <c r="AE11" s="793"/>
      <c r="AF11" s="793"/>
      <c r="AG11" s="793"/>
      <c r="AH11" s="793"/>
      <c r="AI11" s="793"/>
    </row>
    <row r="12" spans="2:35" s="70" customFormat="1" ht="19.5" customHeight="1" x14ac:dyDescent="0.25">
      <c r="B12" s="136" t="s">
        <v>46</v>
      </c>
      <c r="C12" s="136"/>
      <c r="D12" s="136"/>
      <c r="E12" s="136"/>
      <c r="F12" s="136"/>
      <c r="G12" s="136"/>
      <c r="H12" s="136"/>
      <c r="I12" s="132"/>
      <c r="J12" s="132"/>
      <c r="K12" s="132"/>
      <c r="L12" s="132"/>
      <c r="M12" s="132"/>
      <c r="N12" s="132"/>
      <c r="O12" s="132"/>
      <c r="P12" s="132"/>
      <c r="Q12" s="132"/>
      <c r="R12" s="132"/>
      <c r="S12" s="132"/>
      <c r="T12" s="136" t="s">
        <v>47</v>
      </c>
      <c r="U12" s="136"/>
      <c r="V12" s="136"/>
      <c r="W12" s="136"/>
      <c r="X12" s="136"/>
      <c r="Y12" s="136"/>
      <c r="Z12" s="136" t="s">
        <v>48</v>
      </c>
      <c r="AA12" s="136"/>
      <c r="AB12" s="136"/>
      <c r="AC12" s="136"/>
      <c r="AD12" s="136"/>
      <c r="AE12" s="136" t="s">
        <v>49</v>
      </c>
      <c r="AF12" s="136"/>
      <c r="AG12" s="136"/>
      <c r="AH12" s="136"/>
      <c r="AI12" s="136"/>
    </row>
    <row r="13" spans="2:35" s="70" customFormat="1" ht="19.5" customHeight="1" x14ac:dyDescent="0.25">
      <c r="B13" s="136" t="s">
        <v>50</v>
      </c>
      <c r="C13" s="136"/>
      <c r="D13" s="136"/>
      <c r="E13" s="136"/>
      <c r="F13" s="136"/>
      <c r="G13" s="136"/>
      <c r="H13" s="136"/>
      <c r="I13" s="132"/>
      <c r="J13" s="132"/>
      <c r="K13" s="132"/>
      <c r="L13" s="132"/>
      <c r="M13" s="132"/>
      <c r="N13" s="132"/>
      <c r="O13" s="132"/>
      <c r="P13" s="132"/>
      <c r="Q13" s="132"/>
      <c r="R13" s="132"/>
      <c r="S13" s="132"/>
      <c r="T13" s="136" t="s">
        <v>51</v>
      </c>
      <c r="U13" s="136"/>
      <c r="V13" s="136"/>
      <c r="W13" s="136"/>
      <c r="X13" s="136"/>
      <c r="Y13" s="800"/>
      <c r="Z13" s="800"/>
      <c r="AA13" s="800"/>
      <c r="AB13" s="800"/>
      <c r="AC13" s="800"/>
      <c r="AD13" s="800"/>
      <c r="AE13" s="800"/>
      <c r="AF13" s="800"/>
      <c r="AG13" s="800"/>
      <c r="AH13" s="800"/>
      <c r="AI13" s="800"/>
    </row>
    <row r="14" spans="2:35" s="70" customFormat="1" ht="19.5" customHeight="1" x14ac:dyDescent="0.25">
      <c r="B14" s="136" t="s">
        <v>52</v>
      </c>
      <c r="C14" s="136"/>
      <c r="D14" s="136"/>
      <c r="E14" s="136"/>
      <c r="F14" s="136"/>
      <c r="G14" s="136"/>
      <c r="H14" s="136"/>
      <c r="I14" s="132"/>
      <c r="J14" s="132"/>
      <c r="K14" s="132"/>
      <c r="L14" s="132"/>
      <c r="M14" s="132"/>
      <c r="N14" s="132"/>
      <c r="O14" s="132"/>
      <c r="P14" s="132"/>
      <c r="Q14" s="132"/>
      <c r="R14" s="132"/>
      <c r="S14" s="132"/>
      <c r="T14" s="132"/>
      <c r="U14" s="132"/>
      <c r="V14" s="132"/>
      <c r="W14" s="132"/>
      <c r="X14" s="132"/>
      <c r="Y14" s="132"/>
      <c r="Z14" s="132"/>
      <c r="AA14" s="132"/>
      <c r="AB14" s="132"/>
      <c r="AC14" s="132"/>
      <c r="AD14" s="132"/>
      <c r="AE14" s="132"/>
      <c r="AF14" s="132"/>
      <c r="AG14" s="132"/>
      <c r="AH14" s="132"/>
      <c r="AI14" s="132"/>
    </row>
    <row r="15" spans="2:35" s="70" customFormat="1" ht="30" customHeight="1" x14ac:dyDescent="0.25">
      <c r="B15" s="134" t="s">
        <v>53</v>
      </c>
      <c r="C15" s="135"/>
      <c r="D15" s="135"/>
      <c r="E15" s="135"/>
      <c r="F15" s="135"/>
      <c r="G15" s="134"/>
      <c r="H15" s="135"/>
      <c r="I15" s="135"/>
      <c r="J15" s="135"/>
      <c r="K15" s="135"/>
      <c r="L15" s="135"/>
      <c r="M15" s="135"/>
      <c r="N15" s="135"/>
      <c r="O15" s="135"/>
      <c r="P15" s="129"/>
      <c r="Q15" s="129"/>
      <c r="R15" s="129"/>
      <c r="S15" s="129"/>
      <c r="T15" s="129"/>
      <c r="U15" s="129"/>
      <c r="V15" s="129"/>
      <c r="W15" s="129"/>
      <c r="X15" s="129"/>
      <c r="Y15" s="129"/>
      <c r="Z15" s="129"/>
      <c r="AA15" s="129"/>
      <c r="AB15" s="129"/>
      <c r="AC15" s="129"/>
      <c r="AD15" s="129"/>
      <c r="AE15" s="129"/>
      <c r="AF15" s="129"/>
      <c r="AG15" s="129"/>
      <c r="AH15" s="129"/>
      <c r="AI15" s="129"/>
    </row>
    <row r="16" spans="2:35" s="70" customFormat="1" ht="19.5" customHeight="1" x14ac:dyDescent="0.25">
      <c r="B16" s="136" t="s">
        <v>54</v>
      </c>
      <c r="C16" s="136"/>
      <c r="D16" s="136"/>
      <c r="E16" s="136"/>
      <c r="F16" s="136"/>
      <c r="G16" s="136"/>
      <c r="H16" s="136"/>
      <c r="I16" s="132"/>
      <c r="J16" s="132"/>
      <c r="K16" s="132"/>
      <c r="L16" s="132"/>
      <c r="M16" s="132"/>
      <c r="N16" s="132"/>
      <c r="O16" s="132"/>
      <c r="P16" s="132"/>
      <c r="Q16" s="132"/>
      <c r="R16" s="132"/>
      <c r="S16" s="132"/>
      <c r="T16" s="132"/>
      <c r="U16" s="132"/>
      <c r="V16" s="132"/>
      <c r="W16" s="132"/>
      <c r="X16" s="132"/>
      <c r="Y16" s="132"/>
      <c r="Z16" s="132"/>
      <c r="AA16" s="132"/>
      <c r="AB16" s="132"/>
      <c r="AC16" s="132"/>
      <c r="AD16" s="132"/>
      <c r="AE16" s="132"/>
      <c r="AF16" s="132"/>
      <c r="AG16" s="132"/>
      <c r="AH16" s="132"/>
      <c r="AI16" s="132"/>
    </row>
    <row r="17" spans="2:35" s="70" customFormat="1" ht="19.5" customHeight="1" x14ac:dyDescent="0.25">
      <c r="B17" s="136" t="s">
        <v>55</v>
      </c>
      <c r="C17" s="136"/>
      <c r="D17" s="136"/>
      <c r="E17" s="136"/>
      <c r="F17" s="136"/>
      <c r="G17" s="136"/>
      <c r="H17" s="136"/>
      <c r="I17" s="132"/>
      <c r="J17" s="132"/>
      <c r="K17" s="132"/>
      <c r="L17" s="132"/>
      <c r="M17" s="132"/>
      <c r="N17" s="132"/>
      <c r="O17" s="132"/>
      <c r="P17" s="132"/>
      <c r="Q17" s="132"/>
      <c r="R17" s="132"/>
      <c r="S17" s="132"/>
      <c r="T17" s="132"/>
      <c r="U17" s="132"/>
      <c r="V17" s="132"/>
      <c r="W17" s="132"/>
      <c r="X17" s="132"/>
      <c r="Y17" s="132"/>
      <c r="Z17" s="132"/>
      <c r="AA17" s="132"/>
      <c r="AB17" s="132"/>
      <c r="AC17" s="132"/>
      <c r="AD17" s="132"/>
      <c r="AE17" s="132"/>
      <c r="AF17" s="132"/>
      <c r="AG17" s="132"/>
      <c r="AH17" s="132"/>
      <c r="AI17" s="132"/>
    </row>
    <row r="18" spans="2:35" s="70" customFormat="1" ht="19.5" customHeight="1" x14ac:dyDescent="0.25">
      <c r="B18" s="797" t="s">
        <v>436</v>
      </c>
      <c r="C18" s="797"/>
      <c r="D18" s="797"/>
      <c r="E18" s="797"/>
      <c r="F18" s="797"/>
      <c r="G18" s="797"/>
      <c r="H18" s="136"/>
      <c r="I18" s="132"/>
      <c r="J18" s="132"/>
      <c r="K18" s="132"/>
      <c r="L18" s="132"/>
      <c r="M18" s="132"/>
      <c r="N18" s="132"/>
      <c r="O18" s="132"/>
      <c r="P18" s="132"/>
      <c r="Q18" s="132"/>
      <c r="R18" s="132"/>
      <c r="S18" s="132"/>
      <c r="T18" s="132"/>
      <c r="U18" s="132"/>
      <c r="V18" s="132"/>
      <c r="W18" s="132"/>
      <c r="X18" s="132"/>
      <c r="Y18" s="132"/>
      <c r="Z18" s="132"/>
      <c r="AA18" s="132"/>
      <c r="AB18" s="132"/>
      <c r="AC18" s="132"/>
      <c r="AD18" s="132"/>
      <c r="AE18" s="132"/>
      <c r="AF18" s="132"/>
      <c r="AG18" s="132"/>
      <c r="AH18" s="132"/>
      <c r="AI18" s="132"/>
    </row>
    <row r="19" spans="2:35" s="70" customFormat="1" ht="19.5" customHeight="1" x14ac:dyDescent="0.25">
      <c r="B19" s="136" t="s">
        <v>56</v>
      </c>
      <c r="C19" s="136"/>
      <c r="D19" s="136"/>
      <c r="E19" s="136"/>
      <c r="F19" s="136"/>
      <c r="G19" s="136"/>
      <c r="H19" s="136"/>
      <c r="I19" s="132"/>
      <c r="J19" s="132"/>
      <c r="K19" s="132"/>
      <c r="L19" s="132"/>
      <c r="M19" s="132"/>
      <c r="N19" s="132"/>
      <c r="O19" s="132"/>
      <c r="P19" s="132"/>
      <c r="Q19" s="132"/>
      <c r="R19" s="132"/>
      <c r="S19" s="139"/>
      <c r="T19" s="132"/>
      <c r="U19" s="132"/>
      <c r="V19" s="132"/>
      <c r="W19" s="132"/>
      <c r="X19" s="132"/>
      <c r="Y19" s="132"/>
      <c r="Z19" s="132"/>
      <c r="AA19" s="139"/>
      <c r="AB19" s="139"/>
      <c r="AC19" s="139"/>
      <c r="AD19" s="132"/>
      <c r="AE19" s="132"/>
      <c r="AF19" s="132"/>
      <c r="AG19" s="132"/>
      <c r="AH19" s="132"/>
      <c r="AI19" s="132"/>
    </row>
    <row r="20" spans="2:35" s="70" customFormat="1" ht="19.5" customHeight="1" x14ac:dyDescent="0.25">
      <c r="B20" s="136" t="s">
        <v>57</v>
      </c>
      <c r="C20" s="136"/>
      <c r="D20" s="136"/>
      <c r="E20" s="136"/>
      <c r="F20" s="136"/>
      <c r="G20" s="136"/>
      <c r="H20" s="136"/>
      <c r="I20" s="136"/>
      <c r="J20" s="136"/>
      <c r="K20" s="136"/>
      <c r="L20" s="136"/>
      <c r="M20" s="136"/>
      <c r="N20" s="136"/>
      <c r="O20" s="136"/>
      <c r="P20" s="136"/>
      <c r="Q20" s="136"/>
      <c r="R20" s="136"/>
      <c r="S20" s="136" t="s">
        <v>75</v>
      </c>
      <c r="T20" s="140"/>
      <c r="U20" s="798"/>
      <c r="V20" s="798"/>
      <c r="W20" s="798"/>
      <c r="X20" s="798"/>
      <c r="Y20" s="798"/>
      <c r="Z20" s="798"/>
      <c r="AA20" s="136" t="s">
        <v>76</v>
      </c>
      <c r="AB20" s="136"/>
      <c r="AC20" s="136"/>
      <c r="AD20" s="140"/>
      <c r="AE20" s="798"/>
      <c r="AF20" s="798"/>
      <c r="AG20" s="798"/>
      <c r="AH20" s="798"/>
      <c r="AI20" s="798"/>
    </row>
    <row r="21" spans="2:35" s="71" customFormat="1" ht="27" customHeight="1" x14ac:dyDescent="0.25">
      <c r="B21" s="134" t="s">
        <v>58</v>
      </c>
      <c r="C21" s="135"/>
      <c r="D21" s="135"/>
      <c r="E21" s="135"/>
      <c r="F21" s="135"/>
      <c r="G21" s="135"/>
      <c r="H21" s="135"/>
      <c r="I21" s="135"/>
      <c r="J21" s="135"/>
      <c r="K21" s="135"/>
      <c r="L21" s="135"/>
      <c r="M21" s="135"/>
      <c r="N21" s="135"/>
      <c r="O21" s="135"/>
      <c r="P21" s="135"/>
      <c r="Q21" s="135"/>
      <c r="R21" s="135"/>
      <c r="S21" s="135"/>
      <c r="T21" s="135"/>
      <c r="U21" s="135"/>
      <c r="V21" s="135"/>
      <c r="W21" s="135"/>
      <c r="X21" s="135"/>
      <c r="Y21" s="135"/>
      <c r="Z21" s="135"/>
      <c r="AA21" s="135"/>
      <c r="AB21" s="135"/>
      <c r="AC21" s="135"/>
      <c r="AD21" s="135"/>
      <c r="AE21" s="135"/>
      <c r="AF21" s="135"/>
      <c r="AG21" s="135"/>
      <c r="AH21" s="135"/>
      <c r="AI21" s="135"/>
    </row>
    <row r="22" spans="2:35" s="70" customFormat="1" ht="19.5" customHeight="1" x14ac:dyDescent="0.25">
      <c r="B22" s="136" t="s">
        <v>59</v>
      </c>
      <c r="C22" s="136"/>
      <c r="D22" s="136"/>
      <c r="E22" s="136"/>
      <c r="F22" s="136"/>
      <c r="G22" s="136"/>
      <c r="H22" s="136"/>
      <c r="I22" s="136"/>
      <c r="J22" s="136" t="s">
        <v>60</v>
      </c>
      <c r="K22" s="136"/>
      <c r="L22" s="136"/>
      <c r="M22" s="136"/>
      <c r="N22" s="136"/>
      <c r="O22" s="136" t="s">
        <v>61</v>
      </c>
      <c r="P22" s="136"/>
      <c r="Q22" s="136"/>
      <c r="R22" s="136"/>
      <c r="S22" s="136"/>
      <c r="T22" s="136" t="s">
        <v>62</v>
      </c>
      <c r="U22" s="136"/>
      <c r="V22" s="136"/>
      <c r="W22" s="136"/>
      <c r="X22" s="136"/>
      <c r="Y22" s="136"/>
      <c r="Z22" s="136"/>
      <c r="AA22" s="136"/>
      <c r="AB22" s="136"/>
      <c r="AC22" s="136"/>
      <c r="AD22" s="136"/>
      <c r="AE22" s="136"/>
      <c r="AF22" s="136"/>
      <c r="AG22" s="136"/>
      <c r="AH22" s="136"/>
      <c r="AI22" s="136"/>
    </row>
    <row r="23" spans="2:35" s="70" customFormat="1" ht="19.5" customHeight="1" x14ac:dyDescent="0.25">
      <c r="B23" s="136" t="s">
        <v>63</v>
      </c>
      <c r="C23" s="136"/>
      <c r="D23" s="136"/>
      <c r="E23" s="136"/>
      <c r="F23" s="136"/>
      <c r="G23" s="136"/>
      <c r="H23" s="132"/>
      <c r="I23" s="132"/>
      <c r="J23" s="132"/>
      <c r="K23" s="132"/>
      <c r="L23" s="132"/>
      <c r="M23" s="132"/>
      <c r="N23" s="132"/>
      <c r="O23" s="132"/>
      <c r="P23" s="132"/>
      <c r="Q23" s="132"/>
      <c r="R23" s="132"/>
      <c r="S23" s="132"/>
      <c r="T23" s="132"/>
      <c r="U23" s="132"/>
      <c r="V23" s="132"/>
      <c r="W23" s="132"/>
      <c r="X23" s="132"/>
      <c r="Y23" s="132"/>
      <c r="Z23" s="132"/>
      <c r="AA23" s="132"/>
      <c r="AB23" s="132"/>
      <c r="AC23" s="132"/>
      <c r="AD23" s="132"/>
      <c r="AE23" s="132"/>
      <c r="AF23" s="132"/>
      <c r="AG23" s="132"/>
      <c r="AH23" s="132"/>
      <c r="AI23" s="132"/>
    </row>
    <row r="24" spans="2:35" s="70" customFormat="1" ht="19.5" customHeight="1" x14ac:dyDescent="0.25">
      <c r="B24" s="136" t="s">
        <v>64</v>
      </c>
      <c r="C24" s="136"/>
      <c r="D24" s="136"/>
      <c r="E24" s="136"/>
      <c r="F24" s="136"/>
      <c r="G24" s="136"/>
      <c r="H24" s="132"/>
      <c r="I24" s="132"/>
      <c r="J24" s="132"/>
      <c r="K24" s="132"/>
      <c r="L24" s="132"/>
      <c r="M24" s="132"/>
      <c r="N24" s="132"/>
      <c r="O24" s="132"/>
      <c r="P24" s="132"/>
      <c r="Q24" s="132"/>
      <c r="R24" s="132"/>
      <c r="S24" s="132"/>
      <c r="T24" s="136" t="s">
        <v>45</v>
      </c>
      <c r="U24" s="136"/>
      <c r="V24" s="136"/>
      <c r="W24" s="136"/>
      <c r="X24" s="136"/>
      <c r="Y24" s="132"/>
      <c r="Z24" s="132"/>
      <c r="AA24" s="132"/>
      <c r="AB24" s="132"/>
      <c r="AC24" s="132"/>
      <c r="AD24" s="132"/>
      <c r="AE24" s="132"/>
      <c r="AF24" s="132"/>
      <c r="AG24" s="132"/>
      <c r="AH24" s="132"/>
      <c r="AI24" s="132"/>
    </row>
    <row r="25" spans="2:35" s="70" customFormat="1" ht="19.5" customHeight="1" x14ac:dyDescent="0.25">
      <c r="B25" s="136" t="s">
        <v>65</v>
      </c>
      <c r="C25" s="136"/>
      <c r="D25" s="136"/>
      <c r="E25" s="136"/>
      <c r="F25" s="136"/>
      <c r="G25" s="136"/>
      <c r="H25" s="132"/>
      <c r="I25" s="132"/>
      <c r="J25" s="132"/>
      <c r="K25" s="132"/>
      <c r="L25" s="132"/>
      <c r="M25" s="132"/>
      <c r="N25" s="132"/>
      <c r="O25" s="132"/>
      <c r="P25" s="132"/>
      <c r="Q25" s="132"/>
      <c r="R25" s="132"/>
      <c r="S25" s="132"/>
      <c r="T25" s="140"/>
      <c r="U25" s="140"/>
      <c r="V25" s="140"/>
      <c r="W25" s="140"/>
      <c r="X25" s="140"/>
      <c r="Y25" s="132"/>
      <c r="Z25" s="132"/>
      <c r="AA25" s="132"/>
      <c r="AB25" s="132"/>
      <c r="AC25" s="132"/>
      <c r="AD25" s="132"/>
      <c r="AE25" s="132"/>
      <c r="AF25" s="132"/>
      <c r="AG25" s="132"/>
      <c r="AH25" s="132"/>
      <c r="AI25" s="132"/>
    </row>
    <row r="26" spans="2:35" s="70" customFormat="1" ht="19.5" customHeight="1" x14ac:dyDescent="0.25">
      <c r="B26" s="132"/>
      <c r="C26" s="132"/>
      <c r="D26" s="132"/>
      <c r="E26" s="132"/>
      <c r="F26" s="132"/>
      <c r="G26" s="132"/>
      <c r="H26" s="132"/>
      <c r="I26" s="132"/>
      <c r="J26" s="132"/>
      <c r="K26" s="132"/>
      <c r="L26" s="132"/>
      <c r="M26" s="132"/>
      <c r="N26" s="132"/>
      <c r="O26" s="132"/>
      <c r="P26" s="132"/>
      <c r="Q26" s="132"/>
      <c r="R26" s="132"/>
      <c r="S26" s="132"/>
      <c r="T26" s="132"/>
      <c r="U26" s="132"/>
      <c r="V26" s="132"/>
      <c r="W26" s="132"/>
      <c r="X26" s="132"/>
      <c r="Y26" s="132"/>
      <c r="Z26" s="132"/>
      <c r="AA26" s="132"/>
      <c r="AB26" s="132"/>
      <c r="AC26" s="132"/>
      <c r="AD26" s="132"/>
      <c r="AE26" s="132"/>
      <c r="AF26" s="132"/>
      <c r="AG26" s="132"/>
      <c r="AH26" s="132"/>
      <c r="AI26" s="132"/>
    </row>
    <row r="27" spans="2:35" s="70" customFormat="1" ht="23.25" customHeight="1" x14ac:dyDescent="0.25">
      <c r="B27" s="141" t="s">
        <v>66</v>
      </c>
      <c r="C27" s="141"/>
      <c r="D27" s="141"/>
      <c r="E27" s="141"/>
      <c r="F27" s="141"/>
      <c r="G27" s="141"/>
      <c r="H27" s="141"/>
      <c r="I27" s="141"/>
      <c r="J27" s="136"/>
      <c r="K27" s="136"/>
      <c r="L27" s="136"/>
      <c r="M27" s="136"/>
      <c r="N27" s="136"/>
      <c r="O27" s="136"/>
      <c r="P27" s="136"/>
      <c r="Q27" s="136"/>
      <c r="R27" s="136"/>
      <c r="S27" s="136"/>
      <c r="T27" s="136"/>
      <c r="U27" s="136"/>
      <c r="V27" s="136"/>
      <c r="W27" s="136"/>
      <c r="X27" s="136"/>
      <c r="Y27" s="136"/>
      <c r="Z27" s="136"/>
      <c r="AA27" s="136"/>
      <c r="AB27" s="136"/>
      <c r="AC27" s="136"/>
      <c r="AD27" s="136"/>
      <c r="AE27" s="136"/>
      <c r="AF27" s="136"/>
      <c r="AG27" s="136"/>
      <c r="AH27" s="136"/>
      <c r="AI27" s="136"/>
    </row>
    <row r="28" spans="2:35" s="70" customFormat="1" ht="19.5" customHeight="1" x14ac:dyDescent="0.25">
      <c r="B28" s="136" t="s">
        <v>67</v>
      </c>
      <c r="C28" s="136"/>
      <c r="D28" s="136"/>
      <c r="E28" s="136"/>
      <c r="F28" s="136"/>
      <c r="G28" s="136"/>
      <c r="H28" s="136"/>
      <c r="I28" s="132"/>
      <c r="J28" s="132"/>
      <c r="K28" s="132"/>
      <c r="L28" s="132"/>
      <c r="M28" s="132"/>
      <c r="N28" s="132"/>
      <c r="O28" s="132"/>
      <c r="P28" s="132"/>
      <c r="Q28" s="132"/>
      <c r="R28" s="132"/>
      <c r="S28" s="132"/>
      <c r="T28" s="136" t="s">
        <v>45</v>
      </c>
      <c r="U28" s="136"/>
      <c r="V28" s="136"/>
      <c r="W28" s="136"/>
      <c r="X28" s="136"/>
      <c r="Y28" s="131"/>
      <c r="Z28" s="131"/>
      <c r="AA28" s="131"/>
      <c r="AB28" s="131"/>
      <c r="AC28" s="131"/>
      <c r="AD28" s="131"/>
      <c r="AE28" s="131"/>
      <c r="AF28" s="131"/>
      <c r="AG28" s="131"/>
      <c r="AH28" s="131"/>
      <c r="AI28" s="131"/>
    </row>
    <row r="29" spans="2:35" s="70" customFormat="1" ht="19.5" customHeight="1" x14ac:dyDescent="0.25">
      <c r="B29" s="136" t="s">
        <v>68</v>
      </c>
      <c r="C29" s="136"/>
      <c r="D29" s="136"/>
      <c r="E29" s="136"/>
      <c r="F29" s="136"/>
      <c r="G29" s="136"/>
      <c r="H29" s="136"/>
      <c r="I29" s="139"/>
      <c r="J29" s="132"/>
      <c r="K29" s="132"/>
      <c r="L29" s="132"/>
      <c r="M29" s="132"/>
      <c r="N29" s="132"/>
      <c r="O29" s="132"/>
      <c r="P29" s="132"/>
      <c r="Q29" s="132"/>
      <c r="R29" s="132"/>
      <c r="S29" s="132"/>
      <c r="T29" s="140"/>
      <c r="U29" s="140"/>
      <c r="V29" s="140"/>
      <c r="W29" s="140"/>
      <c r="X29" s="140"/>
      <c r="Y29" s="131"/>
      <c r="Z29" s="131"/>
      <c r="AA29" s="131"/>
      <c r="AB29" s="131"/>
      <c r="AC29" s="131"/>
      <c r="AD29" s="131"/>
      <c r="AE29" s="131"/>
      <c r="AF29" s="131"/>
      <c r="AG29" s="131"/>
      <c r="AH29" s="131"/>
      <c r="AI29" s="131"/>
    </row>
    <row r="30" spans="2:35" s="70" customFormat="1" ht="19.5" customHeight="1" x14ac:dyDescent="0.25">
      <c r="B30" s="136" t="s">
        <v>69</v>
      </c>
      <c r="C30" s="136"/>
      <c r="D30" s="136"/>
      <c r="E30" s="136"/>
      <c r="F30" s="136"/>
      <c r="G30" s="136"/>
      <c r="H30" s="136"/>
      <c r="I30" s="136"/>
      <c r="J30" s="132"/>
      <c r="K30" s="132"/>
      <c r="L30" s="132"/>
      <c r="M30" s="132"/>
      <c r="N30" s="132"/>
      <c r="O30" s="132"/>
      <c r="P30" s="132"/>
      <c r="Q30" s="132"/>
      <c r="R30" s="132"/>
      <c r="S30" s="132"/>
      <c r="T30" s="132"/>
      <c r="U30" s="132"/>
      <c r="V30" s="132"/>
      <c r="W30" s="132"/>
      <c r="X30" s="132"/>
      <c r="Y30" s="132"/>
      <c r="Z30" s="132"/>
      <c r="AA30" s="132"/>
      <c r="AB30" s="132"/>
      <c r="AC30" s="132"/>
      <c r="AD30" s="132"/>
      <c r="AE30" s="132"/>
      <c r="AF30" s="132"/>
      <c r="AG30" s="132"/>
      <c r="AH30" s="132"/>
      <c r="AI30" s="132"/>
    </row>
    <row r="31" spans="2:35" s="70" customFormat="1" ht="19.5" customHeight="1" x14ac:dyDescent="0.25">
      <c r="B31" s="136" t="s">
        <v>70</v>
      </c>
      <c r="C31" s="136"/>
      <c r="D31" s="136"/>
      <c r="E31" s="136"/>
      <c r="F31" s="136"/>
      <c r="G31" s="136"/>
      <c r="H31" s="136"/>
      <c r="I31" s="136"/>
      <c r="J31" s="136"/>
      <c r="K31" s="136"/>
      <c r="L31" s="136"/>
      <c r="M31" s="132"/>
      <c r="N31" s="132"/>
      <c r="O31" s="132"/>
      <c r="P31" s="132"/>
      <c r="Q31" s="132"/>
      <c r="R31" s="132"/>
      <c r="S31" s="132"/>
      <c r="T31" s="139"/>
      <c r="U31" s="139"/>
      <c r="V31" s="139"/>
      <c r="W31" s="139"/>
      <c r="X31" s="139"/>
      <c r="Y31" s="132"/>
      <c r="Z31" s="132"/>
      <c r="AA31" s="132"/>
      <c r="AB31" s="132"/>
      <c r="AC31" s="132"/>
      <c r="AD31" s="132"/>
      <c r="AE31" s="132"/>
      <c r="AF31" s="132"/>
      <c r="AG31" s="132"/>
      <c r="AH31" s="132"/>
      <c r="AI31" s="132"/>
    </row>
    <row r="32" spans="2:35" s="70" customFormat="1" ht="19.5" customHeight="1" x14ac:dyDescent="0.25">
      <c r="B32" s="136" t="s">
        <v>71</v>
      </c>
      <c r="C32" s="136"/>
      <c r="D32" s="136"/>
      <c r="E32" s="136"/>
      <c r="F32" s="136"/>
      <c r="G32" s="136"/>
      <c r="H32" s="132"/>
      <c r="I32" s="132"/>
      <c r="J32" s="132"/>
      <c r="K32" s="132"/>
      <c r="L32" s="132"/>
      <c r="M32" s="132"/>
      <c r="N32" s="132"/>
      <c r="O32" s="132"/>
      <c r="P32" s="132"/>
      <c r="Q32" s="132"/>
      <c r="R32" s="132"/>
      <c r="S32" s="132"/>
      <c r="T32" s="136" t="s">
        <v>45</v>
      </c>
      <c r="U32" s="136"/>
      <c r="V32" s="136"/>
      <c r="W32" s="136"/>
      <c r="X32" s="136"/>
      <c r="Y32" s="801"/>
      <c r="Z32" s="801"/>
      <c r="AA32" s="801"/>
      <c r="AB32" s="801"/>
      <c r="AC32" s="801"/>
      <c r="AD32" s="801"/>
      <c r="AE32" s="801"/>
      <c r="AF32" s="801"/>
      <c r="AG32" s="801"/>
      <c r="AH32" s="801"/>
      <c r="AI32" s="801"/>
    </row>
    <row r="33" spans="2:35" s="70" customFormat="1" ht="19.5" customHeight="1" x14ac:dyDescent="0.25">
      <c r="B33" s="136" t="s">
        <v>65</v>
      </c>
      <c r="C33" s="136"/>
      <c r="D33" s="136"/>
      <c r="E33" s="136"/>
      <c r="F33" s="140"/>
      <c r="G33" s="140"/>
      <c r="H33" s="140"/>
      <c r="I33" s="140"/>
      <c r="J33" s="140"/>
      <c r="K33" s="140"/>
      <c r="L33" s="140"/>
      <c r="M33" s="140"/>
      <c r="N33" s="140"/>
      <c r="O33" s="140"/>
      <c r="P33" s="140"/>
      <c r="Q33" s="140"/>
      <c r="R33" s="140"/>
      <c r="S33" s="140"/>
      <c r="T33" s="140"/>
      <c r="U33" s="140"/>
      <c r="V33" s="140"/>
      <c r="W33" s="140"/>
      <c r="X33" s="140"/>
      <c r="Y33" s="140"/>
      <c r="Z33" s="140"/>
      <c r="AA33" s="140"/>
      <c r="AB33" s="140"/>
      <c r="AC33" s="140"/>
      <c r="AD33" s="140"/>
      <c r="AE33" s="140"/>
      <c r="AF33" s="140"/>
      <c r="AG33" s="140"/>
      <c r="AH33" s="140"/>
      <c r="AI33" s="140"/>
    </row>
    <row r="34" spans="2:35" s="70" customFormat="1" ht="61.5" customHeight="1" x14ac:dyDescent="0.25">
      <c r="B34" s="795"/>
      <c r="C34" s="795"/>
      <c r="D34" s="795"/>
      <c r="E34" s="795"/>
      <c r="F34" s="795"/>
      <c r="G34" s="795"/>
      <c r="H34" s="795"/>
      <c r="I34" s="795"/>
      <c r="J34" s="795"/>
      <c r="K34" s="142"/>
      <c r="L34" s="142"/>
      <c r="M34" s="142"/>
      <c r="N34" s="142"/>
      <c r="O34" s="142"/>
      <c r="P34" s="142"/>
      <c r="Q34" s="142"/>
      <c r="R34" s="142"/>
      <c r="S34" s="142"/>
      <c r="T34" s="142"/>
      <c r="U34" s="142"/>
      <c r="V34" s="142"/>
      <c r="W34" s="796"/>
      <c r="X34" s="796"/>
      <c r="Y34" s="796"/>
      <c r="Z34" s="796"/>
      <c r="AA34" s="796"/>
      <c r="AB34" s="796"/>
      <c r="AC34" s="796"/>
      <c r="AD34" s="796"/>
      <c r="AE34" s="796"/>
      <c r="AF34" s="142"/>
      <c r="AG34" s="142"/>
      <c r="AH34" s="142"/>
      <c r="AI34" s="142"/>
    </row>
    <row r="35" spans="2:35" s="70" customFormat="1" ht="19.5" customHeight="1" x14ac:dyDescent="0.25">
      <c r="B35" s="792" t="s">
        <v>72</v>
      </c>
      <c r="C35" s="792"/>
      <c r="D35" s="792"/>
      <c r="E35" s="792"/>
      <c r="F35" s="792"/>
      <c r="G35" s="792"/>
      <c r="H35" s="792"/>
      <c r="I35" s="792"/>
      <c r="J35" s="792"/>
      <c r="K35" s="142"/>
      <c r="L35" s="142"/>
      <c r="M35" s="142"/>
      <c r="N35" s="142"/>
      <c r="O35" s="142"/>
      <c r="P35" s="142"/>
      <c r="Q35" s="142"/>
      <c r="R35" s="142"/>
      <c r="S35" s="142"/>
      <c r="T35" s="142"/>
      <c r="U35" s="142"/>
      <c r="V35" s="142"/>
      <c r="W35" s="142"/>
      <c r="X35" s="142"/>
      <c r="Y35" s="143"/>
      <c r="Z35" s="143"/>
      <c r="AA35" s="143"/>
      <c r="AB35" s="143"/>
      <c r="AC35" s="143"/>
      <c r="AD35" s="144"/>
      <c r="AE35" s="144"/>
      <c r="AF35" s="144"/>
      <c r="AG35" s="145" t="s">
        <v>437</v>
      </c>
      <c r="AH35" s="144"/>
      <c r="AI35" s="144"/>
    </row>
    <row r="36" spans="2:35" s="70" customFormat="1" ht="29.25" customHeight="1" x14ac:dyDescent="0.25">
      <c r="B36" s="146"/>
      <c r="C36" s="146"/>
      <c r="D36" s="146"/>
      <c r="E36" s="146"/>
      <c r="F36" s="146"/>
      <c r="G36" s="146"/>
      <c r="H36" s="146"/>
      <c r="I36" s="146"/>
      <c r="J36" s="146"/>
      <c r="K36" s="146"/>
      <c r="L36" s="146"/>
      <c r="M36" s="146"/>
      <c r="N36" s="146"/>
      <c r="O36" s="146"/>
      <c r="P36" s="146"/>
      <c r="Q36" s="146"/>
      <c r="R36" s="146"/>
      <c r="S36" s="146"/>
      <c r="T36" s="146"/>
      <c r="U36" s="146"/>
      <c r="V36" s="146"/>
      <c r="W36" s="146"/>
      <c r="X36" s="146"/>
      <c r="Y36" s="146"/>
      <c r="Z36" s="146"/>
      <c r="AA36" s="146"/>
      <c r="AB36" s="146"/>
      <c r="AC36" s="146"/>
      <c r="AD36" s="146"/>
      <c r="AE36" s="146"/>
      <c r="AF36" s="146"/>
      <c r="AG36" s="146"/>
      <c r="AH36" s="146"/>
      <c r="AI36" s="146"/>
    </row>
    <row r="37" spans="2:35" ht="19.5" customHeight="1" x14ac:dyDescent="0.2">
      <c r="B37" s="122"/>
      <c r="C37" s="123"/>
      <c r="D37" s="123"/>
      <c r="E37" s="123"/>
      <c r="F37" s="123"/>
      <c r="G37" s="123"/>
      <c r="H37" s="123"/>
      <c r="I37" s="123"/>
      <c r="J37" s="123"/>
      <c r="K37" s="123"/>
      <c r="L37" s="123"/>
      <c r="M37" s="123"/>
      <c r="N37" s="123"/>
      <c r="O37" s="123"/>
      <c r="P37" s="123"/>
      <c r="Q37" s="123"/>
      <c r="R37" s="123"/>
      <c r="S37" s="123"/>
      <c r="T37" s="123"/>
      <c r="U37" s="123"/>
      <c r="V37" s="123"/>
      <c r="W37" s="123"/>
      <c r="X37" s="123"/>
      <c r="Y37" s="123"/>
      <c r="Z37" s="123"/>
      <c r="AA37" s="123"/>
      <c r="AB37" s="123"/>
      <c r="AC37" s="123"/>
      <c r="AD37" s="123"/>
      <c r="AE37" s="123"/>
      <c r="AF37" s="123"/>
      <c r="AG37" s="123"/>
      <c r="AH37" s="123"/>
      <c r="AI37" s="123"/>
    </row>
  </sheetData>
  <mergeCells count="12">
    <mergeCell ref="B35:J35"/>
    <mergeCell ref="Y11:AI11"/>
    <mergeCell ref="G5:O5"/>
    <mergeCell ref="B34:J34"/>
    <mergeCell ref="W34:AE34"/>
    <mergeCell ref="B18:G18"/>
    <mergeCell ref="S5:AG5"/>
    <mergeCell ref="I7:Z7"/>
    <mergeCell ref="Y13:AI13"/>
    <mergeCell ref="U20:Z20"/>
    <mergeCell ref="AE20:AI20"/>
    <mergeCell ref="Y32:AI32"/>
  </mergeCells>
  <pageMargins left="0.25" right="0.25" top="0.75" bottom="0.75" header="0.3" footer="0.3"/>
  <pageSetup paperSize="9" scale="98" orientation="portrait" horizontalDpi="1200" verticalDpi="1200" r:id="rId1"/>
  <headerFooter>
    <oddHeader>&amp;L&amp;"-,Bold"&amp;14&amp;K08-005
   &amp;15E M P L O Y E E   J OI N I N G  F O R M</oddHeader>
    <oddFooter xml:space="preserve">&amp;L&amp;10&amp;K01+028   Form: VSS/HR/FM-22     ISSUE: 01      DATE:  02/02/2017                      REV No: 00                           DATE&amp;R&amp;10&amp;K01+029Page &amp;P of &amp;N     </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B1:E65"/>
  <sheetViews>
    <sheetView showGridLines="0" showRowColHeaders="0" showRuler="0" view="pageLayout" zoomScaleNormal="100" workbookViewId="0">
      <selection activeCell="C12" sqref="C12:E12"/>
    </sheetView>
  </sheetViews>
  <sheetFormatPr defaultColWidth="44" defaultRowHeight="20.25" customHeight="1" x14ac:dyDescent="0.25"/>
  <cols>
    <col min="1" max="1" width="0.85546875" style="117" customWidth="1"/>
    <col min="2" max="2" width="3.140625" style="117" customWidth="1"/>
    <col min="3" max="3" width="33.7109375" style="117" customWidth="1"/>
    <col min="4" max="4" width="35.28515625" style="117" customWidth="1"/>
    <col min="5" max="5" width="25.5703125" style="117" customWidth="1"/>
    <col min="6" max="16384" width="44" style="117"/>
  </cols>
  <sheetData>
    <row r="1" spans="2:5" ht="20.25" customHeight="1" thickTop="1" x14ac:dyDescent="0.2">
      <c r="B1" s="259"/>
      <c r="C1" s="259"/>
      <c r="D1" s="259"/>
      <c r="E1" s="259"/>
    </row>
    <row r="2" spans="2:5" ht="20.25" customHeight="1" x14ac:dyDescent="0.25">
      <c r="B2" s="841" t="s">
        <v>23</v>
      </c>
      <c r="C2" s="841"/>
      <c r="D2" s="840" t="s">
        <v>331</v>
      </c>
      <c r="E2" s="840"/>
    </row>
    <row r="3" spans="2:5" ht="20.25" customHeight="1" x14ac:dyDescent="0.25">
      <c r="B3" s="841" t="s">
        <v>343</v>
      </c>
      <c r="C3" s="841"/>
      <c r="D3" s="840" t="s">
        <v>331</v>
      </c>
      <c r="E3" s="840"/>
    </row>
    <row r="4" spans="2:5" ht="20.25" customHeight="1" x14ac:dyDescent="0.25">
      <c r="B4" s="841" t="s">
        <v>332</v>
      </c>
      <c r="C4" s="841"/>
      <c r="D4" s="840" t="s">
        <v>333</v>
      </c>
      <c r="E4" s="840"/>
    </row>
    <row r="5" spans="2:5" ht="22.5" customHeight="1" x14ac:dyDescent="0.25">
      <c r="B5" s="841" t="s">
        <v>334</v>
      </c>
      <c r="C5" s="841"/>
      <c r="D5" s="840" t="s">
        <v>489</v>
      </c>
      <c r="E5" s="840"/>
    </row>
    <row r="6" spans="2:5" ht="20.25" customHeight="1" x14ac:dyDescent="0.25">
      <c r="B6" s="842" t="s">
        <v>335</v>
      </c>
      <c r="C6" s="843"/>
      <c r="D6" s="843"/>
      <c r="E6" s="844"/>
    </row>
    <row r="7" spans="2:5" ht="20.25" customHeight="1" x14ac:dyDescent="0.25">
      <c r="B7" s="824" t="s">
        <v>336</v>
      </c>
      <c r="C7" s="825"/>
      <c r="D7" s="825"/>
      <c r="E7" s="826"/>
    </row>
    <row r="8" spans="2:5" ht="27" customHeight="1" x14ac:dyDescent="0.25">
      <c r="B8" s="827" t="s">
        <v>364</v>
      </c>
      <c r="C8" s="828"/>
      <c r="D8" s="828"/>
      <c r="E8" s="829"/>
    </row>
    <row r="9" spans="2:5" ht="27" customHeight="1" x14ac:dyDescent="0.25">
      <c r="B9" s="827"/>
      <c r="C9" s="828"/>
      <c r="D9" s="828"/>
      <c r="E9" s="829"/>
    </row>
    <row r="10" spans="2:5" ht="21" customHeight="1" x14ac:dyDescent="0.25">
      <c r="B10" s="827"/>
      <c r="C10" s="828"/>
      <c r="D10" s="828"/>
      <c r="E10" s="829"/>
    </row>
    <row r="11" spans="2:5" ht="18" customHeight="1" x14ac:dyDescent="0.25">
      <c r="B11" s="837" t="s">
        <v>337</v>
      </c>
      <c r="C11" s="838"/>
      <c r="D11" s="838"/>
      <c r="E11" s="839"/>
    </row>
    <row r="12" spans="2:5" ht="27" customHeight="1" x14ac:dyDescent="0.25">
      <c r="B12" s="252" t="s">
        <v>365</v>
      </c>
      <c r="C12" s="804" t="s">
        <v>344</v>
      </c>
      <c r="D12" s="804"/>
      <c r="E12" s="805"/>
    </row>
    <row r="13" spans="2:5" ht="27" customHeight="1" x14ac:dyDescent="0.25">
      <c r="B13" s="252" t="s">
        <v>365</v>
      </c>
      <c r="C13" s="804" t="s">
        <v>345</v>
      </c>
      <c r="D13" s="804"/>
      <c r="E13" s="805"/>
    </row>
    <row r="14" spans="2:5" ht="27" customHeight="1" x14ac:dyDescent="0.25">
      <c r="B14" s="252" t="s">
        <v>365</v>
      </c>
      <c r="C14" s="804" t="s">
        <v>346</v>
      </c>
      <c r="D14" s="804"/>
      <c r="E14" s="805"/>
    </row>
    <row r="15" spans="2:5" ht="27" customHeight="1" x14ac:dyDescent="0.25">
      <c r="B15" s="252" t="s">
        <v>365</v>
      </c>
      <c r="C15" s="804" t="s">
        <v>347</v>
      </c>
      <c r="D15" s="804"/>
      <c r="E15" s="805"/>
    </row>
    <row r="16" spans="2:5" ht="27" customHeight="1" x14ac:dyDescent="0.25">
      <c r="B16" s="252" t="s">
        <v>365</v>
      </c>
      <c r="C16" s="804" t="s">
        <v>348</v>
      </c>
      <c r="D16" s="804"/>
      <c r="E16" s="805"/>
    </row>
    <row r="17" spans="2:5" ht="27" customHeight="1" x14ac:dyDescent="0.25">
      <c r="B17" s="252" t="s">
        <v>365</v>
      </c>
      <c r="C17" s="804" t="s">
        <v>349</v>
      </c>
      <c r="D17" s="804"/>
      <c r="E17" s="805"/>
    </row>
    <row r="18" spans="2:5" ht="27" customHeight="1" x14ac:dyDescent="0.25">
      <c r="B18" s="252" t="s">
        <v>365</v>
      </c>
      <c r="C18" s="804" t="s">
        <v>350</v>
      </c>
      <c r="D18" s="804"/>
      <c r="E18" s="805"/>
    </row>
    <row r="19" spans="2:5" ht="30.75" customHeight="1" x14ac:dyDescent="0.25">
      <c r="B19" s="252" t="s">
        <v>365</v>
      </c>
      <c r="C19" s="804" t="s">
        <v>488</v>
      </c>
      <c r="D19" s="804"/>
      <c r="E19" s="805"/>
    </row>
    <row r="20" spans="2:5" ht="27" customHeight="1" x14ac:dyDescent="0.25">
      <c r="B20" s="252" t="s">
        <v>365</v>
      </c>
      <c r="C20" s="804" t="s">
        <v>351</v>
      </c>
      <c r="D20" s="804"/>
      <c r="E20" s="805"/>
    </row>
    <row r="21" spans="2:5" ht="27" customHeight="1" x14ac:dyDescent="0.25">
      <c r="B21" s="252" t="s">
        <v>365</v>
      </c>
      <c r="C21" s="804" t="s">
        <v>352</v>
      </c>
      <c r="D21" s="804"/>
      <c r="E21" s="805"/>
    </row>
    <row r="22" spans="2:5" ht="29.25" customHeight="1" x14ac:dyDescent="0.25">
      <c r="B22" s="252" t="s">
        <v>365</v>
      </c>
      <c r="C22" s="804" t="s">
        <v>353</v>
      </c>
      <c r="D22" s="804"/>
      <c r="E22" s="805"/>
    </row>
    <row r="23" spans="2:5" ht="27" customHeight="1" x14ac:dyDescent="0.25">
      <c r="B23" s="252" t="s">
        <v>365</v>
      </c>
      <c r="C23" s="804" t="s">
        <v>354</v>
      </c>
      <c r="D23" s="804"/>
      <c r="E23" s="805"/>
    </row>
    <row r="24" spans="2:5" ht="27" customHeight="1" x14ac:dyDescent="0.25">
      <c r="B24" s="252" t="s">
        <v>365</v>
      </c>
      <c r="C24" s="804" t="s">
        <v>355</v>
      </c>
      <c r="D24" s="804"/>
      <c r="E24" s="805"/>
    </row>
    <row r="25" spans="2:5" ht="27" customHeight="1" x14ac:dyDescent="0.25">
      <c r="B25" s="252" t="s">
        <v>365</v>
      </c>
      <c r="C25" s="804" t="s">
        <v>356</v>
      </c>
      <c r="D25" s="804"/>
      <c r="E25" s="805"/>
    </row>
    <row r="26" spans="2:5" ht="27" customHeight="1" x14ac:dyDescent="0.25">
      <c r="B26" s="252" t="s">
        <v>365</v>
      </c>
      <c r="C26" s="804" t="s">
        <v>357</v>
      </c>
      <c r="D26" s="804"/>
      <c r="E26" s="805"/>
    </row>
    <row r="27" spans="2:5" ht="27" customHeight="1" x14ac:dyDescent="0.25">
      <c r="B27" s="252" t="s">
        <v>365</v>
      </c>
      <c r="C27" s="804" t="s">
        <v>358</v>
      </c>
      <c r="D27" s="804"/>
      <c r="E27" s="805"/>
    </row>
    <row r="28" spans="2:5" ht="27" customHeight="1" x14ac:dyDescent="0.25">
      <c r="B28" s="252" t="s">
        <v>365</v>
      </c>
      <c r="C28" s="804" t="s">
        <v>359</v>
      </c>
      <c r="D28" s="804"/>
      <c r="E28" s="805"/>
    </row>
    <row r="29" spans="2:5" ht="27" customHeight="1" x14ac:dyDescent="0.25">
      <c r="B29" s="252" t="s">
        <v>365</v>
      </c>
      <c r="C29" s="804" t="s">
        <v>492</v>
      </c>
      <c r="D29" s="804"/>
      <c r="E29" s="805"/>
    </row>
    <row r="30" spans="2:5" ht="27" customHeight="1" x14ac:dyDescent="0.25">
      <c r="B30" s="253" t="s">
        <v>365</v>
      </c>
      <c r="C30" s="833" t="s">
        <v>491</v>
      </c>
      <c r="D30" s="833"/>
      <c r="E30" s="834"/>
    </row>
    <row r="31" spans="2:5" ht="27" customHeight="1" x14ac:dyDescent="0.25">
      <c r="B31" s="814" t="s">
        <v>338</v>
      </c>
      <c r="C31" s="815"/>
      <c r="D31" s="815"/>
      <c r="E31" s="816"/>
    </row>
    <row r="32" spans="2:5" ht="25.5" customHeight="1" x14ac:dyDescent="0.25">
      <c r="B32" s="817"/>
      <c r="C32" s="818"/>
      <c r="D32" s="818"/>
      <c r="E32" s="819"/>
    </row>
    <row r="33" spans="2:5" ht="25.5" customHeight="1" x14ac:dyDescent="0.25">
      <c r="B33" s="817"/>
      <c r="C33" s="818"/>
      <c r="D33" s="818"/>
      <c r="E33" s="819"/>
    </row>
    <row r="34" spans="2:5" ht="25.5" customHeight="1" x14ac:dyDescent="0.25">
      <c r="B34" s="820"/>
      <c r="C34" s="821"/>
      <c r="D34" s="821"/>
      <c r="E34" s="822"/>
    </row>
    <row r="35" spans="2:5" ht="25.5" customHeight="1" x14ac:dyDescent="0.25">
      <c r="B35" s="814" t="s">
        <v>362</v>
      </c>
      <c r="C35" s="815"/>
      <c r="D35" s="815"/>
      <c r="E35" s="816"/>
    </row>
    <row r="36" spans="2:5" ht="25.5" customHeight="1" x14ac:dyDescent="0.25">
      <c r="B36" s="823" t="s">
        <v>339</v>
      </c>
      <c r="C36" s="804"/>
      <c r="D36" s="804"/>
      <c r="E36" s="805"/>
    </row>
    <row r="37" spans="2:5" ht="25.5" customHeight="1" x14ac:dyDescent="0.25">
      <c r="B37" s="246"/>
      <c r="C37" s="804" t="s">
        <v>363</v>
      </c>
      <c r="D37" s="804"/>
      <c r="E37" s="805"/>
    </row>
    <row r="38" spans="2:5" ht="25.5" customHeight="1" x14ac:dyDescent="0.25">
      <c r="B38" s="823" t="s">
        <v>340</v>
      </c>
      <c r="C38" s="804"/>
      <c r="D38" s="804"/>
      <c r="E38" s="805"/>
    </row>
    <row r="39" spans="2:5" ht="25.5" customHeight="1" x14ac:dyDescent="0.25">
      <c r="B39" s="247"/>
      <c r="C39" s="833" t="s">
        <v>360</v>
      </c>
      <c r="D39" s="833"/>
      <c r="E39" s="834"/>
    </row>
    <row r="40" spans="2:5" ht="9" customHeight="1" x14ac:dyDescent="0.25">
      <c r="B40" s="246"/>
      <c r="C40" s="802"/>
      <c r="D40" s="802"/>
      <c r="E40" s="803"/>
    </row>
    <row r="41" spans="2:5" ht="25.5" customHeight="1" x14ac:dyDescent="0.25">
      <c r="B41" s="824" t="s">
        <v>361</v>
      </c>
      <c r="C41" s="825"/>
      <c r="D41" s="825"/>
      <c r="E41" s="826"/>
    </row>
    <row r="42" spans="2:5" ht="25.5" customHeight="1" x14ac:dyDescent="0.25">
      <c r="B42" s="827" t="s">
        <v>366</v>
      </c>
      <c r="C42" s="828"/>
      <c r="D42" s="828"/>
      <c r="E42" s="829"/>
    </row>
    <row r="43" spans="2:5" ht="25.5" customHeight="1" x14ac:dyDescent="0.25">
      <c r="B43" s="827"/>
      <c r="C43" s="828"/>
      <c r="D43" s="828"/>
      <c r="E43" s="829"/>
    </row>
    <row r="44" spans="2:5" ht="25.5" customHeight="1" x14ac:dyDescent="0.25">
      <c r="B44" s="830"/>
      <c r="C44" s="831"/>
      <c r="D44" s="831"/>
      <c r="E44" s="832"/>
    </row>
    <row r="45" spans="2:5" ht="25.5" customHeight="1" x14ac:dyDescent="0.25">
      <c r="B45" s="256" t="s">
        <v>493</v>
      </c>
      <c r="C45" s="257"/>
      <c r="D45" s="257"/>
      <c r="E45" s="258"/>
    </row>
    <row r="46" spans="2:5" ht="25.5" customHeight="1" x14ac:dyDescent="0.25">
      <c r="B46" s="246"/>
      <c r="C46" s="804"/>
      <c r="D46" s="804"/>
      <c r="E46" s="805"/>
    </row>
    <row r="47" spans="2:5" ht="25.5" customHeight="1" x14ac:dyDescent="0.25">
      <c r="B47" s="246"/>
      <c r="C47" s="804"/>
      <c r="D47" s="804"/>
      <c r="E47" s="805"/>
    </row>
    <row r="48" spans="2:5" ht="25.5" customHeight="1" x14ac:dyDescent="0.25">
      <c r="B48" s="246"/>
      <c r="C48" s="804"/>
      <c r="D48" s="804"/>
      <c r="E48" s="805"/>
    </row>
    <row r="49" spans="2:5" ht="25.5" customHeight="1" x14ac:dyDescent="0.25">
      <c r="B49" s="246"/>
      <c r="C49" s="804"/>
      <c r="D49" s="804"/>
      <c r="E49" s="805"/>
    </row>
    <row r="50" spans="2:5" ht="25.5" customHeight="1" x14ac:dyDescent="0.25">
      <c r="B50" s="246"/>
      <c r="C50" s="254"/>
      <c r="D50" s="254"/>
      <c r="E50" s="255"/>
    </row>
    <row r="51" spans="2:5" ht="25.5" customHeight="1" x14ac:dyDescent="0.25">
      <c r="B51" s="246"/>
      <c r="C51" s="254"/>
      <c r="D51" s="254"/>
      <c r="E51" s="255"/>
    </row>
    <row r="52" spans="2:5" ht="25.5" customHeight="1" x14ac:dyDescent="0.25">
      <c r="B52" s="246"/>
      <c r="C52" s="254"/>
      <c r="D52" s="254"/>
      <c r="E52" s="255"/>
    </row>
    <row r="53" spans="2:5" ht="25.5" customHeight="1" x14ac:dyDescent="0.25">
      <c r="B53" s="246"/>
      <c r="C53" s="804"/>
      <c r="D53" s="804"/>
      <c r="E53" s="805"/>
    </row>
    <row r="54" spans="2:5" ht="20.25" customHeight="1" x14ac:dyDescent="0.25">
      <c r="B54" s="246"/>
      <c r="C54" s="804"/>
      <c r="D54" s="804"/>
      <c r="E54" s="805"/>
    </row>
    <row r="55" spans="2:5" ht="20.25" customHeight="1" x14ac:dyDescent="0.25">
      <c r="B55" s="246"/>
      <c r="C55" s="804"/>
      <c r="D55" s="804"/>
      <c r="E55" s="805"/>
    </row>
    <row r="56" spans="2:5" ht="34.5" customHeight="1" x14ac:dyDescent="0.25">
      <c r="B56" s="835" t="s">
        <v>341</v>
      </c>
      <c r="C56" s="836"/>
      <c r="D56" s="248" t="s">
        <v>342</v>
      </c>
      <c r="E56" s="248" t="s">
        <v>205</v>
      </c>
    </row>
    <row r="57" spans="2:5" ht="20.25" customHeight="1" x14ac:dyDescent="0.25">
      <c r="B57" s="810"/>
      <c r="C57" s="811"/>
      <c r="D57" s="808"/>
      <c r="E57" s="249"/>
    </row>
    <row r="58" spans="2:5" ht="45" customHeight="1" x14ac:dyDescent="0.25">
      <c r="B58" s="812"/>
      <c r="C58" s="813"/>
      <c r="D58" s="809"/>
      <c r="E58" s="250"/>
    </row>
    <row r="59" spans="2:5" ht="27" customHeight="1" x14ac:dyDescent="0.25">
      <c r="B59" s="806" t="s">
        <v>72</v>
      </c>
      <c r="C59" s="807"/>
      <c r="D59" s="248" t="s">
        <v>490</v>
      </c>
      <c r="E59" s="248"/>
    </row>
    <row r="60" spans="2:5" ht="20.25" customHeight="1" x14ac:dyDescent="0.25">
      <c r="B60" s="146"/>
      <c r="C60" s="146"/>
      <c r="D60" s="146"/>
      <c r="E60" s="146"/>
    </row>
    <row r="61" spans="2:5" ht="20.25" customHeight="1" x14ac:dyDescent="0.25">
      <c r="B61" s="251"/>
      <c r="C61" s="251"/>
      <c r="D61" s="251"/>
      <c r="E61" s="251"/>
    </row>
    <row r="62" spans="2:5" ht="20.25" customHeight="1" x14ac:dyDescent="0.25">
      <c r="B62" s="251"/>
      <c r="C62" s="251"/>
      <c r="D62" s="251"/>
      <c r="E62" s="251"/>
    </row>
    <row r="63" spans="2:5" ht="20.25" customHeight="1" x14ac:dyDescent="0.25">
      <c r="B63" s="251"/>
      <c r="C63" s="251"/>
      <c r="D63" s="251"/>
      <c r="E63" s="251"/>
    </row>
    <row r="64" spans="2:5" ht="20.25" customHeight="1" x14ac:dyDescent="0.25">
      <c r="B64" s="251"/>
      <c r="C64" s="251"/>
      <c r="D64" s="251"/>
      <c r="E64" s="251"/>
    </row>
    <row r="65" spans="2:5" ht="20.25" customHeight="1" x14ac:dyDescent="0.25">
      <c r="B65" s="251"/>
      <c r="C65" s="251"/>
      <c r="D65" s="251"/>
      <c r="E65" s="251"/>
    </row>
  </sheetData>
  <mergeCells count="52">
    <mergeCell ref="C13:E13"/>
    <mergeCell ref="C14:E14"/>
    <mergeCell ref="C15:E15"/>
    <mergeCell ref="C47:E47"/>
    <mergeCell ref="C48:E48"/>
    <mergeCell ref="C46:E46"/>
    <mergeCell ref="C29:E29"/>
    <mergeCell ref="C30:E30"/>
    <mergeCell ref="C22:E22"/>
    <mergeCell ref="C23:E23"/>
    <mergeCell ref="C24:E24"/>
    <mergeCell ref="C28:E28"/>
    <mergeCell ref="C16:E16"/>
    <mergeCell ref="C17:E17"/>
    <mergeCell ref="C18:E18"/>
    <mergeCell ref="C19:E19"/>
    <mergeCell ref="C12:E12"/>
    <mergeCell ref="B8:E10"/>
    <mergeCell ref="B11:E11"/>
    <mergeCell ref="D2:E2"/>
    <mergeCell ref="D5:E5"/>
    <mergeCell ref="B2:C2"/>
    <mergeCell ref="B3:C3"/>
    <mergeCell ref="B4:C4"/>
    <mergeCell ref="B5:C5"/>
    <mergeCell ref="D3:E3"/>
    <mergeCell ref="D4:E4"/>
    <mergeCell ref="B6:E6"/>
    <mergeCell ref="B7:E7"/>
    <mergeCell ref="B59:C59"/>
    <mergeCell ref="D57:D58"/>
    <mergeCell ref="B57:C58"/>
    <mergeCell ref="B31:E31"/>
    <mergeCell ref="B32:E34"/>
    <mergeCell ref="B35:E35"/>
    <mergeCell ref="B36:E36"/>
    <mergeCell ref="B38:E38"/>
    <mergeCell ref="B41:E41"/>
    <mergeCell ref="C55:E55"/>
    <mergeCell ref="B42:E44"/>
    <mergeCell ref="C37:E37"/>
    <mergeCell ref="C39:E39"/>
    <mergeCell ref="B56:C56"/>
    <mergeCell ref="C53:E53"/>
    <mergeCell ref="C54:E54"/>
    <mergeCell ref="C40:E40"/>
    <mergeCell ref="C49:E49"/>
    <mergeCell ref="C26:E26"/>
    <mergeCell ref="C27:E27"/>
    <mergeCell ref="C20:E20"/>
    <mergeCell ref="C21:E21"/>
    <mergeCell ref="C25:E25"/>
  </mergeCells>
  <pageMargins left="0.25" right="0.25" top="0.75" bottom="0.75" header="0.3" footer="0.3"/>
  <pageSetup paperSize="9" fitToHeight="2" orientation="portrait" horizontalDpi="1200" verticalDpi="1200" r:id="rId1"/>
  <headerFooter>
    <oddHeader>&amp;L&amp;"-,Bold"&amp;15&amp;K08-020 JOB DESCRIPTION</oddHeader>
    <oddFooter xml:space="preserve">&amp;L&amp;9&amp;K01+030   Form: VSS/HR/FM-22     ISSUE: 01      DATE:  02/02/2017                      REV No: 00                           DATE&amp;R&amp;9&amp;K01+033Page &amp;P of &amp;[Pages     </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000099"/>
    <pageSetUpPr fitToPage="1"/>
  </sheetPr>
  <dimension ref="A1:M32"/>
  <sheetViews>
    <sheetView showGridLines="0" view="pageLayout" zoomScale="70" zoomScaleNormal="100" zoomScaleSheetLayoutView="100" zoomScalePageLayoutView="70" workbookViewId="0">
      <selection activeCell="K1" sqref="K1"/>
    </sheetView>
  </sheetViews>
  <sheetFormatPr defaultColWidth="11.7109375" defaultRowHeight="15.75" x14ac:dyDescent="0.25"/>
  <cols>
    <col min="1" max="1" width="2.140625" style="126" customWidth="1"/>
    <col min="2" max="2" width="21.28515625" style="126" customWidth="1"/>
    <col min="3" max="3" width="3.140625" style="126" customWidth="1"/>
    <col min="4" max="4" width="13.7109375" style="126" customWidth="1"/>
    <col min="5" max="5" width="2.28515625" style="126" customWidth="1"/>
    <col min="6" max="6" width="3.140625" style="126" customWidth="1"/>
    <col min="7" max="7" width="8.7109375" style="126" customWidth="1"/>
    <col min="8" max="8" width="18.85546875" style="126" customWidth="1"/>
    <col min="9" max="9" width="1.28515625" style="126" customWidth="1"/>
    <col min="10" max="10" width="17.7109375" style="126" customWidth="1"/>
    <col min="11" max="11" width="10.140625" style="126" customWidth="1"/>
    <col min="12" max="12" width="14.140625" style="126" customWidth="1"/>
    <col min="13" max="13" width="20.140625" style="126" customWidth="1"/>
    <col min="14" max="16384" width="11.7109375" style="126"/>
  </cols>
  <sheetData>
    <row r="1" spans="2:13" s="127" customFormat="1" ht="22.5" customHeight="1" thickBot="1" x14ac:dyDescent="0.25">
      <c r="B1" s="124"/>
      <c r="C1" s="124"/>
      <c r="D1" s="124"/>
      <c r="E1" s="124"/>
      <c r="F1" s="124"/>
      <c r="G1" s="124"/>
      <c r="H1" s="124"/>
      <c r="I1" s="124"/>
      <c r="J1" s="124"/>
      <c r="K1" s="124"/>
      <c r="L1" s="124"/>
      <c r="M1" s="124"/>
    </row>
    <row r="2" spans="2:13" s="127" customFormat="1" ht="30" customHeight="1" thickTop="1" x14ac:dyDescent="0.2">
      <c r="B2" s="13"/>
      <c r="C2" s="13"/>
      <c r="D2" s="13"/>
      <c r="E2" s="13"/>
      <c r="F2" s="13"/>
      <c r="G2" s="13"/>
      <c r="H2" s="13"/>
      <c r="I2" s="13"/>
      <c r="J2" s="13"/>
      <c r="K2" s="13"/>
      <c r="L2" s="13"/>
      <c r="M2" s="13"/>
    </row>
    <row r="3" spans="2:13" s="125" customFormat="1" ht="32.25" customHeight="1" x14ac:dyDescent="0.25">
      <c r="B3" s="849" t="s">
        <v>438</v>
      </c>
      <c r="C3" s="849"/>
      <c r="D3" s="849"/>
      <c r="E3" s="849"/>
      <c r="F3" s="849"/>
      <c r="G3" s="849"/>
      <c r="H3" s="849"/>
      <c r="I3" s="849"/>
      <c r="J3" s="849"/>
      <c r="K3" s="849"/>
      <c r="L3" s="849"/>
      <c r="M3" s="849"/>
    </row>
    <row r="4" spans="2:13" s="125" customFormat="1" ht="32.25" customHeight="1" x14ac:dyDescent="0.25">
      <c r="B4" s="147" t="s">
        <v>77</v>
      </c>
      <c r="C4" s="799"/>
      <c r="D4" s="799"/>
      <c r="E4" s="799"/>
      <c r="F4" s="799"/>
      <c r="G4" s="799"/>
      <c r="H4" s="799"/>
      <c r="I4" s="799"/>
      <c r="J4" s="148" t="s">
        <v>78</v>
      </c>
      <c r="K4" s="149"/>
      <c r="L4" s="149"/>
      <c r="M4" s="149"/>
    </row>
    <row r="5" spans="2:13" s="125" customFormat="1" ht="32.25" customHeight="1" x14ac:dyDescent="0.25">
      <c r="B5" s="852" t="s">
        <v>41</v>
      </c>
      <c r="C5" s="852"/>
      <c r="D5" s="846"/>
      <c r="E5" s="846"/>
      <c r="F5" s="131"/>
      <c r="G5" s="131"/>
      <c r="H5" s="131"/>
      <c r="I5" s="131"/>
      <c r="J5" s="148" t="s">
        <v>79</v>
      </c>
      <c r="K5" s="131"/>
      <c r="L5" s="131"/>
      <c r="M5" s="131"/>
    </row>
    <row r="6" spans="2:13" s="125" customFormat="1" ht="32.25" customHeight="1" x14ac:dyDescent="0.25">
      <c r="B6" s="129" t="s">
        <v>202</v>
      </c>
      <c r="C6" s="131"/>
      <c r="D6" s="131"/>
      <c r="E6" s="131"/>
      <c r="F6" s="131"/>
      <c r="G6" s="131"/>
      <c r="H6" s="131"/>
      <c r="I6" s="131"/>
      <c r="J6" s="150" t="s">
        <v>439</v>
      </c>
      <c r="K6" s="131"/>
      <c r="L6" s="131"/>
      <c r="M6" s="131"/>
    </row>
    <row r="7" spans="2:13" s="125" customFormat="1" ht="32.25" customHeight="1" x14ac:dyDescent="0.25">
      <c r="B7" s="129" t="s">
        <v>440</v>
      </c>
      <c r="C7" s="131"/>
      <c r="D7" s="131"/>
      <c r="E7" s="131"/>
      <c r="F7" s="131"/>
      <c r="G7" s="131"/>
      <c r="H7" s="131"/>
      <c r="I7" s="131"/>
      <c r="J7" s="150" t="s">
        <v>439</v>
      </c>
      <c r="K7" s="131"/>
      <c r="L7" s="131"/>
      <c r="M7" s="131"/>
    </row>
    <row r="8" spans="2:13" s="125" customFormat="1" ht="32.25" customHeight="1" x14ac:dyDescent="0.25">
      <c r="B8" s="851" t="s">
        <v>80</v>
      </c>
      <c r="C8" s="851"/>
      <c r="D8" s="851"/>
      <c r="E8" s="147"/>
      <c r="F8" s="147"/>
      <c r="G8" s="147"/>
      <c r="H8" s="147"/>
      <c r="I8" s="147"/>
      <c r="J8" s="147"/>
      <c r="K8" s="147"/>
      <c r="L8" s="147"/>
      <c r="M8" s="147"/>
    </row>
    <row r="9" spans="2:13" s="125" customFormat="1" ht="32.25" customHeight="1" x14ac:dyDescent="0.25">
      <c r="B9" s="148" t="s">
        <v>91</v>
      </c>
      <c r="C9" s="148"/>
      <c r="D9" s="151" t="s">
        <v>90</v>
      </c>
      <c r="E9" s="152"/>
      <c r="F9" s="148"/>
      <c r="G9" s="152"/>
      <c r="H9" s="152"/>
      <c r="I9" s="153" t="s">
        <v>92</v>
      </c>
      <c r="J9" s="152"/>
      <c r="K9" s="154"/>
      <c r="L9" s="152" t="s">
        <v>93</v>
      </c>
      <c r="M9" s="152"/>
    </row>
    <row r="10" spans="2:13" s="125" customFormat="1" ht="32.25" customHeight="1" x14ac:dyDescent="0.25">
      <c r="B10" s="852" t="s">
        <v>94</v>
      </c>
      <c r="C10" s="852"/>
      <c r="D10" s="150" t="s">
        <v>95</v>
      </c>
      <c r="E10" s="131"/>
      <c r="F10" s="131"/>
      <c r="G10" s="846"/>
      <c r="H10" s="846"/>
      <c r="I10" s="846"/>
      <c r="J10" s="155" t="s">
        <v>96</v>
      </c>
      <c r="K10" s="137"/>
      <c r="L10" s="800"/>
      <c r="M10" s="800"/>
    </row>
    <row r="11" spans="2:13" s="125" customFormat="1" ht="32.25" customHeight="1" x14ac:dyDescent="0.25">
      <c r="B11" s="129" t="s">
        <v>81</v>
      </c>
      <c r="C11" s="147"/>
      <c r="D11" s="131"/>
      <c r="E11" s="131"/>
      <c r="F11" s="131"/>
      <c r="G11" s="131"/>
      <c r="H11" s="131"/>
      <c r="I11" s="131"/>
      <c r="J11" s="131"/>
      <c r="K11" s="131"/>
      <c r="L11" s="131"/>
      <c r="M11" s="131"/>
    </row>
    <row r="12" spans="2:13" s="125" customFormat="1" ht="32.25" customHeight="1" x14ac:dyDescent="0.25">
      <c r="B12" s="131"/>
      <c r="C12" s="131"/>
      <c r="D12" s="131"/>
      <c r="E12" s="131"/>
      <c r="F12" s="131"/>
      <c r="G12" s="131"/>
      <c r="H12" s="131"/>
      <c r="I12" s="131"/>
      <c r="J12" s="131"/>
      <c r="K12" s="131"/>
      <c r="L12" s="131"/>
      <c r="M12" s="131"/>
    </row>
    <row r="13" spans="2:13" s="125" customFormat="1" ht="32.25" customHeight="1" x14ac:dyDescent="0.25">
      <c r="B13" s="131"/>
      <c r="C13" s="131"/>
      <c r="D13" s="131"/>
      <c r="E13" s="131"/>
      <c r="F13" s="131"/>
      <c r="G13" s="131"/>
      <c r="H13" s="131"/>
      <c r="I13" s="131"/>
      <c r="J13" s="131"/>
      <c r="K13" s="131"/>
      <c r="L13" s="131"/>
      <c r="M13" s="131"/>
    </row>
    <row r="14" spans="2:13" s="125" customFormat="1" ht="32.25" customHeight="1" x14ac:dyDescent="0.25">
      <c r="B14" s="853" t="s">
        <v>200</v>
      </c>
      <c r="C14" s="853"/>
      <c r="D14" s="853"/>
      <c r="E14" s="853"/>
      <c r="F14" s="853"/>
      <c r="G14" s="853"/>
      <c r="H14" s="853"/>
      <c r="I14" s="853"/>
      <c r="J14" s="853"/>
      <c r="K14" s="853"/>
      <c r="L14" s="853"/>
      <c r="M14" s="853"/>
    </row>
    <row r="15" spans="2:13" s="125" customFormat="1" ht="32.25" customHeight="1" x14ac:dyDescent="0.25">
      <c r="B15" s="854"/>
      <c r="C15" s="854"/>
      <c r="D15" s="854"/>
      <c r="E15" s="854"/>
      <c r="F15" s="854"/>
      <c r="G15" s="854"/>
      <c r="H15" s="854"/>
      <c r="I15" s="854"/>
      <c r="J15" s="854"/>
      <c r="K15" s="854"/>
      <c r="L15" s="854"/>
      <c r="M15" s="854"/>
    </row>
    <row r="16" spans="2:13" s="125" customFormat="1" ht="32.25" customHeight="1" x14ac:dyDescent="0.25">
      <c r="B16" s="129" t="s">
        <v>207</v>
      </c>
      <c r="C16" s="147"/>
      <c r="D16" s="140"/>
      <c r="E16" s="140"/>
      <c r="F16" s="140"/>
      <c r="G16" s="140"/>
      <c r="H16" s="140"/>
      <c r="I16" s="140"/>
      <c r="J16" s="150" t="s">
        <v>205</v>
      </c>
      <c r="K16" s="847"/>
      <c r="L16" s="847"/>
      <c r="M16" s="847"/>
    </row>
    <row r="17" spans="1:13" s="125" customFormat="1" ht="32.25" customHeight="1" x14ac:dyDescent="0.25">
      <c r="B17" s="848"/>
      <c r="C17" s="848"/>
      <c r="D17" s="848"/>
      <c r="E17" s="848"/>
      <c r="F17" s="848"/>
      <c r="G17" s="848"/>
      <c r="H17" s="848"/>
      <c r="I17" s="848"/>
      <c r="J17" s="848"/>
      <c r="K17" s="848"/>
      <c r="L17" s="848"/>
      <c r="M17" s="848"/>
    </row>
    <row r="18" spans="1:13" s="125" customFormat="1" ht="32.25" customHeight="1" x14ac:dyDescent="0.25">
      <c r="B18" s="849" t="s">
        <v>441</v>
      </c>
      <c r="C18" s="849"/>
      <c r="D18" s="849"/>
      <c r="E18" s="849"/>
      <c r="F18" s="849"/>
      <c r="G18" s="849"/>
      <c r="H18" s="849"/>
      <c r="I18" s="849"/>
      <c r="J18" s="849"/>
      <c r="K18" s="849"/>
      <c r="L18" s="849"/>
      <c r="M18" s="849"/>
    </row>
    <row r="19" spans="1:13" s="125" customFormat="1" ht="32.25" customHeight="1" x14ac:dyDescent="0.25">
      <c r="B19" s="147" t="s">
        <v>227</v>
      </c>
      <c r="C19" s="156"/>
      <c r="D19" s="147"/>
      <c r="E19" s="147"/>
      <c r="F19" s="147"/>
      <c r="G19" s="147"/>
      <c r="H19" s="147"/>
      <c r="I19" s="147"/>
      <c r="J19" s="147" t="s">
        <v>228</v>
      </c>
      <c r="K19" s="147"/>
      <c r="L19" s="147"/>
      <c r="M19" s="147"/>
    </row>
    <row r="20" spans="1:13" s="125" customFormat="1" ht="32.25" customHeight="1" x14ac:dyDescent="0.25">
      <c r="B20" s="147" t="s">
        <v>82</v>
      </c>
      <c r="C20" s="131"/>
      <c r="D20" s="131"/>
      <c r="E20" s="131"/>
      <c r="F20" s="131"/>
      <c r="G20" s="131"/>
      <c r="H20" s="131"/>
      <c r="I20" s="131"/>
      <c r="J20" s="131"/>
      <c r="K20" s="131"/>
      <c r="L20" s="131"/>
      <c r="M20" s="131"/>
    </row>
    <row r="21" spans="1:13" s="125" customFormat="1" ht="32.25" customHeight="1" x14ac:dyDescent="0.25">
      <c r="B21" s="129" t="s">
        <v>206</v>
      </c>
      <c r="C21" s="147"/>
      <c r="D21" s="131"/>
      <c r="E21" s="131"/>
      <c r="F21" s="131"/>
      <c r="G21" s="131"/>
      <c r="H21" s="131"/>
      <c r="I21" s="140"/>
      <c r="J21" s="136"/>
      <c r="K21" s="136"/>
      <c r="L21" s="136"/>
      <c r="M21" s="136"/>
    </row>
    <row r="22" spans="1:13" s="125" customFormat="1" ht="32.25" customHeight="1" x14ac:dyDescent="0.25">
      <c r="B22" s="850"/>
      <c r="C22" s="850"/>
      <c r="D22" s="850"/>
      <c r="E22" s="850"/>
      <c r="F22" s="850"/>
      <c r="G22" s="850"/>
      <c r="H22" s="850"/>
      <c r="I22" s="850"/>
      <c r="J22" s="850"/>
      <c r="K22" s="850"/>
      <c r="L22" s="850"/>
      <c r="M22" s="157"/>
    </row>
    <row r="23" spans="1:13" s="125" customFormat="1" ht="32.25" customHeight="1" x14ac:dyDescent="0.25">
      <c r="B23" s="849" t="s">
        <v>442</v>
      </c>
      <c r="C23" s="849"/>
      <c r="D23" s="849"/>
      <c r="E23" s="849"/>
      <c r="F23" s="849"/>
      <c r="G23" s="849"/>
      <c r="H23" s="849"/>
      <c r="I23" s="849"/>
      <c r="J23" s="849"/>
      <c r="K23" s="849"/>
      <c r="L23" s="849"/>
      <c r="M23" s="849"/>
    </row>
    <row r="24" spans="1:13" s="125" customFormat="1" ht="32.25" customHeight="1" x14ac:dyDescent="0.25">
      <c r="B24" s="147" t="s">
        <v>83</v>
      </c>
      <c r="C24" s="131"/>
      <c r="D24" s="846"/>
      <c r="E24" s="846"/>
      <c r="F24" s="846"/>
      <c r="G24" s="131"/>
      <c r="H24" s="131"/>
      <c r="I24" s="147"/>
      <c r="J24" s="158" t="s">
        <v>84</v>
      </c>
      <c r="K24" s="131"/>
      <c r="L24" s="846"/>
      <c r="M24" s="846"/>
    </row>
    <row r="25" spans="1:13" s="125" customFormat="1" ht="32.25" customHeight="1" x14ac:dyDescent="0.25">
      <c r="B25" s="147" t="s">
        <v>85</v>
      </c>
      <c r="C25" s="131"/>
      <c r="D25" s="846"/>
      <c r="E25" s="846"/>
      <c r="F25" s="846"/>
      <c r="G25" s="131"/>
      <c r="H25" s="131"/>
      <c r="I25" s="147"/>
      <c r="J25" s="158" t="s">
        <v>86</v>
      </c>
      <c r="K25" s="131"/>
      <c r="L25" s="131"/>
      <c r="M25" s="131"/>
    </row>
    <row r="26" spans="1:13" s="125" customFormat="1" ht="42.75" customHeight="1" x14ac:dyDescent="0.25">
      <c r="B26" s="852" t="s">
        <v>204</v>
      </c>
      <c r="C26" s="852"/>
      <c r="D26" s="150" t="s">
        <v>97</v>
      </c>
      <c r="E26" s="159"/>
      <c r="F26" s="129"/>
      <c r="G26" s="159" t="s">
        <v>87</v>
      </c>
      <c r="H26" s="147"/>
      <c r="I26" s="129"/>
      <c r="J26" s="159" t="s">
        <v>88</v>
      </c>
      <c r="K26" s="147"/>
      <c r="L26" s="140"/>
      <c r="M26" s="140"/>
    </row>
    <row r="27" spans="1:13" s="125" customFormat="1" ht="32.25" customHeight="1" x14ac:dyDescent="0.25">
      <c r="B27" s="147"/>
      <c r="C27" s="147"/>
      <c r="D27" s="150" t="s">
        <v>98</v>
      </c>
      <c r="E27" s="159"/>
      <c r="F27" s="129"/>
      <c r="G27" s="159" t="s">
        <v>89</v>
      </c>
      <c r="H27" s="147"/>
      <c r="I27" s="147"/>
      <c r="J27" s="147"/>
      <c r="K27" s="147"/>
      <c r="L27" s="147"/>
      <c r="M27" s="150"/>
    </row>
    <row r="28" spans="1:13" s="125" customFormat="1" ht="32.25" customHeight="1" x14ac:dyDescent="0.25">
      <c r="B28" s="850"/>
      <c r="C28" s="850"/>
      <c r="D28" s="850"/>
      <c r="E28" s="850"/>
      <c r="F28" s="850"/>
      <c r="G28" s="850"/>
      <c r="H28" s="850"/>
      <c r="I28" s="850"/>
      <c r="J28" s="850"/>
      <c r="K28" s="850"/>
      <c r="L28" s="850"/>
      <c r="M28" s="850"/>
    </row>
    <row r="29" spans="1:13" s="125" customFormat="1" ht="48" customHeight="1" x14ac:dyDescent="0.25">
      <c r="B29" s="129" t="s">
        <v>444</v>
      </c>
      <c r="C29" s="136"/>
      <c r="D29" s="136"/>
      <c r="E29" s="136"/>
      <c r="F29" s="136"/>
      <c r="G29" s="136"/>
      <c r="H29" s="136"/>
      <c r="I29" s="136"/>
      <c r="J29" s="148" t="s">
        <v>205</v>
      </c>
      <c r="K29" s="136"/>
      <c r="L29" s="845"/>
      <c r="M29" s="845"/>
    </row>
    <row r="30" spans="1:13" s="125" customFormat="1" ht="27" customHeight="1" x14ac:dyDescent="0.25">
      <c r="B30" s="129" t="s">
        <v>443</v>
      </c>
      <c r="C30" s="140"/>
      <c r="D30" s="140"/>
      <c r="E30" s="140"/>
      <c r="F30" s="140"/>
      <c r="G30" s="140"/>
      <c r="H30" s="140"/>
      <c r="I30" s="140"/>
      <c r="J30" s="155"/>
      <c r="K30" s="140"/>
      <c r="L30" s="140"/>
      <c r="M30" s="140"/>
    </row>
    <row r="31" spans="1:13" s="125" customFormat="1" ht="15" customHeight="1" x14ac:dyDescent="0.25">
      <c r="B31" s="154"/>
      <c r="C31" s="154"/>
      <c r="D31" s="154"/>
      <c r="E31" s="154"/>
      <c r="F31" s="154"/>
      <c r="G31" s="154"/>
      <c r="H31" s="154"/>
      <c r="I31" s="154"/>
      <c r="J31" s="154"/>
      <c r="K31" s="154"/>
      <c r="L31" s="154"/>
      <c r="M31" s="154"/>
    </row>
    <row r="32" spans="1:13" ht="39" customHeight="1" x14ac:dyDescent="0.25">
      <c r="A32" s="128"/>
      <c r="B32" s="160"/>
      <c r="C32" s="160"/>
      <c r="D32" s="161"/>
      <c r="E32" s="161"/>
      <c r="F32" s="161"/>
      <c r="G32" s="161"/>
      <c r="H32" s="161"/>
      <c r="I32" s="161"/>
      <c r="J32" s="161"/>
      <c r="K32" s="161"/>
      <c r="L32" s="161"/>
      <c r="M32" s="161"/>
    </row>
  </sheetData>
  <mergeCells count="21">
    <mergeCell ref="B3:M3"/>
    <mergeCell ref="C4:I4"/>
    <mergeCell ref="B14:M15"/>
    <mergeCell ref="B28:J28"/>
    <mergeCell ref="K28:M28"/>
    <mergeCell ref="D25:F25"/>
    <mergeCell ref="B26:C26"/>
    <mergeCell ref="B23:M23"/>
    <mergeCell ref="L29:M29"/>
    <mergeCell ref="D5:E5"/>
    <mergeCell ref="K16:M16"/>
    <mergeCell ref="B17:M17"/>
    <mergeCell ref="L10:M10"/>
    <mergeCell ref="D24:F24"/>
    <mergeCell ref="L24:M24"/>
    <mergeCell ref="B18:M18"/>
    <mergeCell ref="B22:L22"/>
    <mergeCell ref="B8:D8"/>
    <mergeCell ref="B5:C5"/>
    <mergeCell ref="G10:I10"/>
    <mergeCell ref="B10:C10"/>
  </mergeCells>
  <printOptions horizontalCentered="1"/>
  <pageMargins left="0.25" right="0.25" top="0.75" bottom="0.75" header="0.3" footer="0.3"/>
  <pageSetup paperSize="9" scale="73" orientation="portrait" horizontalDpi="1200" verticalDpi="1200" r:id="rId1"/>
  <headerFooter>
    <oddHeader>&amp;L&amp;"-,Bold"&amp;15&amp;K08-010
   L E A V E  A P P L I C A T I O N  F O R M&amp;CLOGO</oddHeader>
    <oddFooter xml:space="preserve">&amp;L&amp;K01+031   Form: VSS/HR/FM-22     ISSUE: 01      DATE:  02/02/2017                      REV No: 00                           DATE&amp;R&amp;K01+033Page &amp;P of &amp;N     </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006600"/>
  </sheetPr>
  <dimension ref="A1:J5"/>
  <sheetViews>
    <sheetView showGridLines="0" topLeftCell="A2" workbookViewId="0">
      <selection activeCell="D4" sqref="D4"/>
    </sheetView>
  </sheetViews>
  <sheetFormatPr defaultRowHeight="15" x14ac:dyDescent="0.25"/>
  <cols>
    <col min="2" max="2" width="20.28515625" style="9" customWidth="1"/>
    <col min="3" max="3" width="16.85546875" customWidth="1"/>
    <col min="4" max="4" width="18.5703125" customWidth="1"/>
    <col min="5" max="5" width="16.85546875" customWidth="1"/>
    <col min="6" max="6" width="13.85546875" customWidth="1"/>
    <col min="7" max="7" width="13.140625" customWidth="1"/>
    <col min="8" max="8" width="13.7109375" style="12" customWidth="1"/>
    <col min="9" max="9" width="18.5703125" customWidth="1"/>
    <col min="10" max="10" width="47.7109375" style="12" customWidth="1"/>
  </cols>
  <sheetData>
    <row r="1" spans="1:10" s="2" customFormat="1" ht="9.75" hidden="1" customHeight="1" x14ac:dyDescent="0.25">
      <c r="A1" s="1"/>
      <c r="B1" s="6"/>
      <c r="C1" s="1"/>
      <c r="D1" s="1"/>
      <c r="E1" s="1"/>
      <c r="F1" s="1"/>
      <c r="G1" s="1"/>
      <c r="H1" s="16"/>
      <c r="I1" s="1"/>
      <c r="J1" s="16"/>
    </row>
    <row r="2" spans="1:10" s="2" customFormat="1" ht="26.25" x14ac:dyDescent="0.25">
      <c r="A2" s="3" t="s">
        <v>222</v>
      </c>
      <c r="B2" s="7"/>
      <c r="C2" s="3"/>
      <c r="D2" s="3"/>
      <c r="E2" s="3"/>
      <c r="F2" s="3"/>
      <c r="G2" s="15" t="s">
        <v>104</v>
      </c>
      <c r="H2" s="15"/>
      <c r="I2" s="3"/>
      <c r="J2" s="47"/>
    </row>
    <row r="3" spans="1:10" s="2" customFormat="1" ht="6" customHeight="1" x14ac:dyDescent="0.25">
      <c r="A3" s="4"/>
      <c r="B3" s="8"/>
      <c r="C3" s="4"/>
      <c r="D3" s="4"/>
      <c r="E3" s="4"/>
      <c r="F3" s="4"/>
      <c r="G3" s="4"/>
      <c r="H3" s="17"/>
      <c r="I3" s="4"/>
      <c r="J3" s="17"/>
    </row>
    <row r="4" spans="1:10" s="2" customFormat="1" ht="16.5" customHeight="1" x14ac:dyDescent="0.25">
      <c r="A4" s="10" t="s">
        <v>16</v>
      </c>
      <c r="B4" s="10" t="s">
        <v>24</v>
      </c>
      <c r="C4" s="10" t="s">
        <v>1</v>
      </c>
      <c r="D4" s="10" t="s">
        <v>99</v>
      </c>
      <c r="E4" s="10" t="s">
        <v>100</v>
      </c>
      <c r="F4" s="10" t="s">
        <v>203</v>
      </c>
      <c r="G4" s="14" t="s">
        <v>101</v>
      </c>
      <c r="H4" s="14" t="s">
        <v>96</v>
      </c>
      <c r="I4" s="14" t="s">
        <v>470</v>
      </c>
      <c r="J4" s="10" t="s">
        <v>102</v>
      </c>
    </row>
    <row r="5" spans="1:10" x14ac:dyDescent="0.25">
      <c r="G5" s="18"/>
      <c r="H5" s="19"/>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B1:F46"/>
  <sheetViews>
    <sheetView showGridLines="0" view="pageLayout" topLeftCell="A5" zoomScaleNormal="100" workbookViewId="0">
      <selection activeCell="D27" sqref="D27"/>
    </sheetView>
  </sheetViews>
  <sheetFormatPr defaultRowHeight="19.5" customHeight="1" x14ac:dyDescent="0.25"/>
  <cols>
    <col min="1" max="1" width="1.5703125" style="162" customWidth="1"/>
    <col min="2" max="2" width="12.140625" style="162" customWidth="1"/>
    <col min="3" max="3" width="8.5703125" style="162" customWidth="1"/>
    <col min="4" max="4" width="40.28515625" style="162" customWidth="1"/>
    <col min="5" max="5" width="18.5703125" style="162" customWidth="1"/>
    <col min="6" max="6" width="15.42578125" style="162" customWidth="1"/>
    <col min="7" max="16384" width="9.140625" style="162"/>
  </cols>
  <sheetData>
    <row r="1" spans="2:6" ht="20.25" customHeight="1" thickBot="1" x14ac:dyDescent="0.3">
      <c r="B1" s="124"/>
      <c r="C1" s="124"/>
      <c r="D1" s="124"/>
      <c r="E1" s="124"/>
      <c r="F1" s="124"/>
    </row>
    <row r="2" spans="2:6" ht="16.5" thickTop="1" x14ac:dyDescent="0.25">
      <c r="B2" s="163"/>
      <c r="C2" s="163"/>
      <c r="D2" s="163"/>
      <c r="E2" s="163"/>
      <c r="F2" s="164"/>
    </row>
    <row r="3" spans="2:6" ht="15.75" x14ac:dyDescent="0.25">
      <c r="B3" s="169"/>
      <c r="C3" s="168" t="s">
        <v>77</v>
      </c>
      <c r="D3" s="185" t="s">
        <v>777</v>
      </c>
      <c r="E3" s="169"/>
      <c r="F3" s="165" t="s">
        <v>174</v>
      </c>
    </row>
    <row r="4" spans="2:6" ht="15.75" x14ac:dyDescent="0.25">
      <c r="B4" s="170"/>
      <c r="C4" s="171" t="s">
        <v>175</v>
      </c>
      <c r="D4" s="186"/>
      <c r="E4" s="173" t="s">
        <v>176</v>
      </c>
      <c r="F4" s="167">
        <v>43191</v>
      </c>
    </row>
    <row r="5" spans="2:6" ht="15.75" x14ac:dyDescent="0.25">
      <c r="B5" s="172"/>
      <c r="C5" s="172"/>
      <c r="D5" s="187"/>
      <c r="E5" s="173" t="s">
        <v>177</v>
      </c>
      <c r="F5" s="167">
        <v>43220</v>
      </c>
    </row>
    <row r="6" spans="2:6" ht="15.75" x14ac:dyDescent="0.25">
      <c r="B6" s="169"/>
      <c r="C6" s="171" t="s">
        <v>178</v>
      </c>
      <c r="D6" s="186"/>
      <c r="E6" s="166"/>
      <c r="F6" s="166"/>
    </row>
    <row r="7" spans="2:6" ht="15.75" x14ac:dyDescent="0.25">
      <c r="B7" s="170"/>
      <c r="C7" s="171" t="s">
        <v>79</v>
      </c>
      <c r="D7" s="186"/>
      <c r="E7" s="166"/>
      <c r="F7" s="166"/>
    </row>
    <row r="8" spans="2:6" ht="7.5" customHeight="1" x14ac:dyDescent="0.25">
      <c r="B8" s="166"/>
      <c r="C8" s="166"/>
      <c r="D8" s="166"/>
      <c r="E8" s="166"/>
      <c r="F8" s="166"/>
    </row>
    <row r="9" spans="2:6" ht="15.75" x14ac:dyDescent="0.25">
      <c r="B9" s="174" t="s">
        <v>108</v>
      </c>
      <c r="C9" s="855" t="s">
        <v>179</v>
      </c>
      <c r="D9" s="855"/>
      <c r="E9" s="174" t="s">
        <v>180</v>
      </c>
      <c r="F9" s="175" t="s">
        <v>181</v>
      </c>
    </row>
    <row r="10" spans="2:6" ht="15.75" x14ac:dyDescent="0.25">
      <c r="B10" s="184">
        <v>43192</v>
      </c>
      <c r="C10" s="182" t="s">
        <v>182</v>
      </c>
      <c r="D10" s="183"/>
      <c r="E10" s="176" t="s">
        <v>183</v>
      </c>
      <c r="F10" s="177">
        <v>50</v>
      </c>
    </row>
    <row r="11" spans="2:6" ht="15.75" x14ac:dyDescent="0.25">
      <c r="B11" s="184">
        <v>43193</v>
      </c>
      <c r="C11" s="182" t="s">
        <v>182</v>
      </c>
      <c r="D11" s="183"/>
      <c r="E11" s="176" t="s">
        <v>183</v>
      </c>
      <c r="F11" s="177">
        <v>30</v>
      </c>
    </row>
    <row r="12" spans="2:6" ht="15.75" x14ac:dyDescent="0.25">
      <c r="B12" s="184">
        <v>43197</v>
      </c>
      <c r="C12" s="182" t="s">
        <v>182</v>
      </c>
      <c r="D12" s="183"/>
      <c r="E12" s="176" t="s">
        <v>183</v>
      </c>
      <c r="F12" s="177">
        <v>30</v>
      </c>
    </row>
    <row r="13" spans="2:6" ht="15.75" x14ac:dyDescent="0.25">
      <c r="B13" s="184">
        <v>43198</v>
      </c>
      <c r="C13" s="182" t="s">
        <v>182</v>
      </c>
      <c r="D13" s="183"/>
      <c r="E13" s="176" t="s">
        <v>183</v>
      </c>
      <c r="F13" s="177">
        <v>30</v>
      </c>
    </row>
    <row r="14" spans="2:6" ht="15.75" x14ac:dyDescent="0.25">
      <c r="B14" s="184">
        <v>43198</v>
      </c>
      <c r="C14" s="182" t="s">
        <v>182</v>
      </c>
      <c r="D14" s="183"/>
      <c r="E14" s="176" t="s">
        <v>183</v>
      </c>
      <c r="F14" s="177">
        <v>96</v>
      </c>
    </row>
    <row r="15" spans="2:6" ht="15.75" x14ac:dyDescent="0.25">
      <c r="B15" s="184">
        <v>43198</v>
      </c>
      <c r="C15" s="182" t="s">
        <v>184</v>
      </c>
      <c r="D15" s="183"/>
      <c r="E15" s="176" t="s">
        <v>185</v>
      </c>
      <c r="F15" s="177">
        <v>25</v>
      </c>
    </row>
    <row r="16" spans="2:6" ht="15.75" x14ac:dyDescent="0.25">
      <c r="B16" s="184">
        <v>43201</v>
      </c>
      <c r="C16" s="182" t="s">
        <v>182</v>
      </c>
      <c r="D16" s="183"/>
      <c r="E16" s="176" t="s">
        <v>183</v>
      </c>
      <c r="F16" s="177">
        <v>50</v>
      </c>
    </row>
    <row r="17" spans="2:6" ht="15.75" x14ac:dyDescent="0.25">
      <c r="B17" s="184">
        <v>43202</v>
      </c>
      <c r="C17" s="182" t="s">
        <v>182</v>
      </c>
      <c r="D17" s="183"/>
      <c r="E17" s="176" t="s">
        <v>183</v>
      </c>
      <c r="F17" s="177">
        <v>20</v>
      </c>
    </row>
    <row r="18" spans="2:6" ht="15.75" x14ac:dyDescent="0.25">
      <c r="B18" s="184">
        <v>43202</v>
      </c>
      <c r="C18" s="182" t="s">
        <v>182</v>
      </c>
      <c r="D18" s="183"/>
      <c r="E18" s="176" t="s">
        <v>183</v>
      </c>
      <c r="F18" s="177">
        <v>20</v>
      </c>
    </row>
    <row r="19" spans="2:6" ht="15.75" x14ac:dyDescent="0.25">
      <c r="B19" s="184">
        <v>43203</v>
      </c>
      <c r="C19" s="182" t="s">
        <v>182</v>
      </c>
      <c r="D19" s="183"/>
      <c r="E19" s="176" t="s">
        <v>183</v>
      </c>
      <c r="F19" s="177">
        <v>30</v>
      </c>
    </row>
    <row r="20" spans="2:6" ht="15.75" x14ac:dyDescent="0.25">
      <c r="B20" s="184">
        <v>43205</v>
      </c>
      <c r="C20" s="182" t="s">
        <v>182</v>
      </c>
      <c r="D20" s="183"/>
      <c r="E20" s="176" t="s">
        <v>183</v>
      </c>
      <c r="F20" s="177">
        <v>20</v>
      </c>
    </row>
    <row r="21" spans="2:6" ht="15.75" x14ac:dyDescent="0.25">
      <c r="B21" s="184">
        <v>43209</v>
      </c>
      <c r="C21" s="182" t="s">
        <v>182</v>
      </c>
      <c r="D21" s="183"/>
      <c r="E21" s="176" t="s">
        <v>183</v>
      </c>
      <c r="F21" s="177">
        <v>20</v>
      </c>
    </row>
    <row r="22" spans="2:6" ht="15.75" x14ac:dyDescent="0.25">
      <c r="B22" s="184">
        <v>43211</v>
      </c>
      <c r="C22" s="182" t="s">
        <v>182</v>
      </c>
      <c r="D22" s="183"/>
      <c r="E22" s="176" t="s">
        <v>183</v>
      </c>
      <c r="F22" s="177">
        <v>30</v>
      </c>
    </row>
    <row r="23" spans="2:6" ht="15.75" x14ac:dyDescent="0.25">
      <c r="B23" s="184">
        <v>43213</v>
      </c>
      <c r="C23" s="182" t="s">
        <v>182</v>
      </c>
      <c r="D23" s="183"/>
      <c r="E23" s="176" t="s">
        <v>183</v>
      </c>
      <c r="F23" s="177">
        <v>50</v>
      </c>
    </row>
    <row r="24" spans="2:6" ht="15.75" x14ac:dyDescent="0.25">
      <c r="B24" s="184">
        <v>43213</v>
      </c>
      <c r="C24" s="182" t="s">
        <v>186</v>
      </c>
      <c r="D24" s="183"/>
      <c r="E24" s="176" t="s">
        <v>187</v>
      </c>
      <c r="F24" s="177">
        <v>6.75</v>
      </c>
    </row>
    <row r="25" spans="2:6" ht="15.75" x14ac:dyDescent="0.25">
      <c r="B25" s="184">
        <v>43214</v>
      </c>
      <c r="C25" s="182" t="s">
        <v>182</v>
      </c>
      <c r="D25" s="183"/>
      <c r="E25" s="176" t="s">
        <v>183</v>
      </c>
      <c r="F25" s="177">
        <v>50</v>
      </c>
    </row>
    <row r="26" spans="2:6" ht="15.75" x14ac:dyDescent="0.25">
      <c r="B26" s="184">
        <v>43215</v>
      </c>
      <c r="C26" s="182" t="s">
        <v>182</v>
      </c>
      <c r="D26" s="183"/>
      <c r="E26" s="176" t="s">
        <v>183</v>
      </c>
      <c r="F26" s="177">
        <v>30</v>
      </c>
    </row>
    <row r="27" spans="2:6" ht="15.75" x14ac:dyDescent="0.25">
      <c r="B27" s="184">
        <v>43215</v>
      </c>
      <c r="C27" s="182" t="s">
        <v>188</v>
      </c>
      <c r="D27" s="183"/>
      <c r="E27" s="176" t="s">
        <v>185</v>
      </c>
      <c r="F27" s="177">
        <v>145</v>
      </c>
    </row>
    <row r="28" spans="2:6" ht="15.75" x14ac:dyDescent="0.25">
      <c r="B28" s="184">
        <v>43216</v>
      </c>
      <c r="C28" s="182" t="s">
        <v>189</v>
      </c>
      <c r="D28" s="183"/>
      <c r="E28" s="176" t="s">
        <v>187</v>
      </c>
      <c r="F28" s="177">
        <v>80</v>
      </c>
    </row>
    <row r="29" spans="2:6" ht="15.75" x14ac:dyDescent="0.25">
      <c r="B29" s="184">
        <v>43216</v>
      </c>
      <c r="C29" s="182" t="s">
        <v>189</v>
      </c>
      <c r="D29" s="183"/>
      <c r="E29" s="176" t="s">
        <v>187</v>
      </c>
      <c r="F29" s="177">
        <v>80</v>
      </c>
    </row>
    <row r="30" spans="2:6" ht="15.75" x14ac:dyDescent="0.25">
      <c r="B30" s="184">
        <v>43216</v>
      </c>
      <c r="C30" s="182" t="s">
        <v>189</v>
      </c>
      <c r="D30" s="183"/>
      <c r="E30" s="176" t="s">
        <v>187</v>
      </c>
      <c r="F30" s="177">
        <v>80</v>
      </c>
    </row>
    <row r="31" spans="2:6" ht="15.75" x14ac:dyDescent="0.25">
      <c r="B31" s="184">
        <v>43216</v>
      </c>
      <c r="C31" s="182" t="s">
        <v>189</v>
      </c>
      <c r="D31" s="183"/>
      <c r="E31" s="176" t="s">
        <v>187</v>
      </c>
      <c r="F31" s="177">
        <v>80</v>
      </c>
    </row>
    <row r="32" spans="2:6" ht="15.75" x14ac:dyDescent="0.25">
      <c r="B32" s="184">
        <v>43217</v>
      </c>
      <c r="C32" s="182" t="s">
        <v>182</v>
      </c>
      <c r="D32" s="183"/>
      <c r="E32" s="176" t="s">
        <v>183</v>
      </c>
      <c r="F32" s="177">
        <v>30</v>
      </c>
    </row>
    <row r="33" spans="2:6" ht="15.75" x14ac:dyDescent="0.25">
      <c r="B33" s="184">
        <v>43218</v>
      </c>
      <c r="C33" s="182" t="s">
        <v>190</v>
      </c>
      <c r="D33" s="183"/>
      <c r="E33" s="176" t="s">
        <v>191</v>
      </c>
      <c r="F33" s="177">
        <v>100</v>
      </c>
    </row>
    <row r="34" spans="2:6" ht="15.75" x14ac:dyDescent="0.25">
      <c r="B34" s="184">
        <v>43219</v>
      </c>
      <c r="C34" s="182" t="s">
        <v>182</v>
      </c>
      <c r="D34" s="183"/>
      <c r="E34" s="176" t="s">
        <v>183</v>
      </c>
      <c r="F34" s="177">
        <v>20</v>
      </c>
    </row>
    <row r="35" spans="2:6" ht="15.75" x14ac:dyDescent="0.25">
      <c r="B35" s="856" t="s">
        <v>192</v>
      </c>
      <c r="C35" s="856"/>
      <c r="D35" s="856"/>
      <c r="E35" s="856"/>
      <c r="F35" s="178">
        <f>SUM(F10:F34)</f>
        <v>1202.75</v>
      </c>
    </row>
    <row r="36" spans="2:6" ht="15.75" x14ac:dyDescent="0.25">
      <c r="B36" s="857" t="s">
        <v>193</v>
      </c>
      <c r="C36" s="857"/>
      <c r="D36" s="857"/>
      <c r="E36" s="857"/>
      <c r="F36" s="178">
        <v>0</v>
      </c>
    </row>
    <row r="37" spans="2:6" ht="15.75" x14ac:dyDescent="0.25">
      <c r="B37" s="857" t="s">
        <v>194</v>
      </c>
      <c r="C37" s="857"/>
      <c r="D37" s="857"/>
      <c r="E37" s="857"/>
      <c r="F37" s="178">
        <v>164</v>
      </c>
    </row>
    <row r="38" spans="2:6" ht="15.75" x14ac:dyDescent="0.25">
      <c r="B38" s="857" t="s">
        <v>195</v>
      </c>
      <c r="C38" s="857"/>
      <c r="D38" s="857"/>
      <c r="E38" s="857"/>
      <c r="F38" s="178">
        <f>F35-F36-F37</f>
        <v>1038.75</v>
      </c>
    </row>
    <row r="39" spans="2:6" ht="16.5" customHeight="1" x14ac:dyDescent="0.25">
      <c r="B39" s="181" t="s">
        <v>196</v>
      </c>
      <c r="F39" s="168"/>
    </row>
    <row r="40" spans="2:6" ht="45.75" customHeight="1" x14ac:dyDescent="0.25">
      <c r="B40" s="179"/>
      <c r="C40" s="179"/>
      <c r="D40" s="189"/>
      <c r="E40" s="179"/>
      <c r="F40" s="190"/>
    </row>
    <row r="41" spans="2:6" ht="15.75" x14ac:dyDescent="0.25">
      <c r="B41" s="188" t="s">
        <v>72</v>
      </c>
      <c r="C41" s="188"/>
      <c r="D41" s="170"/>
      <c r="E41" s="188" t="s">
        <v>197</v>
      </c>
      <c r="F41" s="170"/>
    </row>
    <row r="42" spans="2:6" ht="25.5" customHeight="1" x14ac:dyDescent="0.25">
      <c r="B42" s="166"/>
      <c r="D42" s="166"/>
      <c r="F42" s="166"/>
    </row>
    <row r="43" spans="2:6" ht="15.75" x14ac:dyDescent="0.25">
      <c r="B43" s="180"/>
      <c r="C43" s="180"/>
      <c r="D43" s="166"/>
      <c r="E43" s="180"/>
      <c r="F43" s="166"/>
    </row>
    <row r="44" spans="2:6" ht="9" customHeight="1" x14ac:dyDescent="0.25">
      <c r="B44" s="192" t="s">
        <v>33</v>
      </c>
      <c r="C44" s="191"/>
      <c r="D44" s="170"/>
      <c r="E44" s="191" t="s">
        <v>33</v>
      </c>
    </row>
    <row r="45" spans="2:6" ht="16.5" customHeight="1" x14ac:dyDescent="0.25"/>
    <row r="46" spans="2:6" ht="15.75" x14ac:dyDescent="0.25">
      <c r="B46" s="146"/>
      <c r="C46" s="146"/>
      <c r="D46" s="146"/>
      <c r="E46" s="146"/>
      <c r="F46" s="146"/>
    </row>
  </sheetData>
  <mergeCells count="5">
    <mergeCell ref="C9:D9"/>
    <mergeCell ref="B35:E35"/>
    <mergeCell ref="B36:E36"/>
    <mergeCell ref="B37:E37"/>
    <mergeCell ref="B38:E38"/>
  </mergeCells>
  <dataValidations count="1">
    <dataValidation type="list" allowBlank="1" showInputMessage="1" showErrorMessage="1" sqref="E65557:E65570 E131093:E131106 E196629:E196642 E262165:E262178 E327701:E327714 E393237:E393250 E458773:E458786 E524309:E524322 E589845:E589858 E655381:E655394 E720917:E720930 E786453:E786466 E851989:E852002 E917525:E917538 E983061:E983074 E10:E34">
      <formula1>categories</formula1>
    </dataValidation>
  </dataValidations>
  <pageMargins left="0.25" right="0.25" top="0.75" bottom="0.75" header="0.3" footer="0.3"/>
  <pageSetup paperSize="9" orientation="portrait" horizontalDpi="1200" verticalDpi="1200" r:id="rId1"/>
  <headerFooter>
    <oddHeader>&amp;L&amp;15
   &amp;"-,Bold"&amp;K08-018C L A I M  F O R M</oddHeader>
    <oddFooter xml:space="preserve">&amp;L&amp;9&amp;K01+042   Form: VSS/HR/FM-22     ISSUE: 01      DATE:  02/02/2017                      REV No: 00                           DATE&amp;R&amp;9&amp;K01+045Page &amp;P of &amp;N     </oddFooter>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pageSetUpPr fitToPage="1"/>
  </sheetPr>
  <dimension ref="A1:O304"/>
  <sheetViews>
    <sheetView showGridLines="0" view="pageLayout" topLeftCell="A159" zoomScaleNormal="100" zoomScaleSheetLayoutView="110" workbookViewId="0">
      <selection activeCell="B159" sqref="B159"/>
    </sheetView>
  </sheetViews>
  <sheetFormatPr defaultRowHeight="15.75" customHeight="1" x14ac:dyDescent="0.25"/>
  <cols>
    <col min="1" max="1" width="1.5703125" style="193" customWidth="1"/>
    <col min="2" max="2" width="14.5703125" style="194" customWidth="1"/>
    <col min="3" max="3" width="8.28515625" style="194" customWidth="1"/>
    <col min="4" max="8" width="9.140625" style="194"/>
    <col min="9" max="9" width="3.28515625" style="194" customWidth="1"/>
    <col min="10" max="10" width="5.5703125" style="194" customWidth="1"/>
    <col min="11" max="11" width="9.140625" style="194"/>
    <col min="12" max="12" width="4.28515625" style="194" customWidth="1"/>
    <col min="13" max="13" width="5" style="194" customWidth="1"/>
    <col min="14" max="14" width="12.42578125" style="194" customWidth="1"/>
    <col min="15" max="15" width="8.7109375" style="194" customWidth="1"/>
    <col min="16" max="254" width="9.140625" style="194"/>
    <col min="255" max="255" width="0.7109375" style="194" customWidth="1"/>
    <col min="256" max="256" width="9.42578125" style="194" customWidth="1"/>
    <col min="257" max="257" width="13.85546875" style="194" customWidth="1"/>
    <col min="258" max="262" width="9.140625" style="194"/>
    <col min="263" max="263" width="6.28515625" style="194" customWidth="1"/>
    <col min="264" max="264" width="1.7109375" style="194" customWidth="1"/>
    <col min="265" max="265" width="9.140625" style="194"/>
    <col min="266" max="266" width="4.28515625" style="194" customWidth="1"/>
    <col min="267" max="267" width="1.28515625" style="194" customWidth="1"/>
    <col min="268" max="268" width="12.85546875" style="194" customWidth="1"/>
    <col min="269" max="269" width="1.42578125" style="194" customWidth="1"/>
    <col min="270" max="510" width="9.140625" style="194"/>
    <col min="511" max="511" width="0.7109375" style="194" customWidth="1"/>
    <col min="512" max="512" width="9.42578125" style="194" customWidth="1"/>
    <col min="513" max="513" width="13.85546875" style="194" customWidth="1"/>
    <col min="514" max="518" width="9.140625" style="194"/>
    <col min="519" max="519" width="6.28515625" style="194" customWidth="1"/>
    <col min="520" max="520" width="1.7109375" style="194" customWidth="1"/>
    <col min="521" max="521" width="9.140625" style="194"/>
    <col min="522" max="522" width="4.28515625" style="194" customWidth="1"/>
    <col min="523" max="523" width="1.28515625" style="194" customWidth="1"/>
    <col min="524" max="524" width="12.85546875" style="194" customWidth="1"/>
    <col min="525" max="525" width="1.42578125" style="194" customWidth="1"/>
    <col min="526" max="766" width="9.140625" style="194"/>
    <col min="767" max="767" width="0.7109375" style="194" customWidth="1"/>
    <col min="768" max="768" width="9.42578125" style="194" customWidth="1"/>
    <col min="769" max="769" width="13.85546875" style="194" customWidth="1"/>
    <col min="770" max="774" width="9.140625" style="194"/>
    <col min="775" max="775" width="6.28515625" style="194" customWidth="1"/>
    <col min="776" max="776" width="1.7109375" style="194" customWidth="1"/>
    <col min="777" max="777" width="9.140625" style="194"/>
    <col min="778" max="778" width="4.28515625" style="194" customWidth="1"/>
    <col min="779" max="779" width="1.28515625" style="194" customWidth="1"/>
    <col min="780" max="780" width="12.85546875" style="194" customWidth="1"/>
    <col min="781" max="781" width="1.42578125" style="194" customWidth="1"/>
    <col min="782" max="1022" width="9.140625" style="194"/>
    <col min="1023" max="1023" width="0.7109375" style="194" customWidth="1"/>
    <col min="1024" max="1024" width="9.42578125" style="194" customWidth="1"/>
    <col min="1025" max="1025" width="13.85546875" style="194" customWidth="1"/>
    <col min="1026" max="1030" width="9.140625" style="194"/>
    <col min="1031" max="1031" width="6.28515625" style="194" customWidth="1"/>
    <col min="1032" max="1032" width="1.7109375" style="194" customWidth="1"/>
    <col min="1033" max="1033" width="9.140625" style="194"/>
    <col min="1034" max="1034" width="4.28515625" style="194" customWidth="1"/>
    <col min="1035" max="1035" width="1.28515625" style="194" customWidth="1"/>
    <col min="1036" max="1036" width="12.85546875" style="194" customWidth="1"/>
    <col min="1037" max="1037" width="1.42578125" style="194" customWidth="1"/>
    <col min="1038" max="1278" width="9.140625" style="194"/>
    <col min="1279" max="1279" width="0.7109375" style="194" customWidth="1"/>
    <col min="1280" max="1280" width="9.42578125" style="194" customWidth="1"/>
    <col min="1281" max="1281" width="13.85546875" style="194" customWidth="1"/>
    <col min="1282" max="1286" width="9.140625" style="194"/>
    <col min="1287" max="1287" width="6.28515625" style="194" customWidth="1"/>
    <col min="1288" max="1288" width="1.7109375" style="194" customWidth="1"/>
    <col min="1289" max="1289" width="9.140625" style="194"/>
    <col min="1290" max="1290" width="4.28515625" style="194" customWidth="1"/>
    <col min="1291" max="1291" width="1.28515625" style="194" customWidth="1"/>
    <col min="1292" max="1292" width="12.85546875" style="194" customWidth="1"/>
    <col min="1293" max="1293" width="1.42578125" style="194" customWidth="1"/>
    <col min="1294" max="1534" width="9.140625" style="194"/>
    <col min="1535" max="1535" width="0.7109375" style="194" customWidth="1"/>
    <col min="1536" max="1536" width="9.42578125" style="194" customWidth="1"/>
    <col min="1537" max="1537" width="13.85546875" style="194" customWidth="1"/>
    <col min="1538" max="1542" width="9.140625" style="194"/>
    <col min="1543" max="1543" width="6.28515625" style="194" customWidth="1"/>
    <col min="1544" max="1544" width="1.7109375" style="194" customWidth="1"/>
    <col min="1545" max="1545" width="9.140625" style="194"/>
    <col min="1546" max="1546" width="4.28515625" style="194" customWidth="1"/>
    <col min="1547" max="1547" width="1.28515625" style="194" customWidth="1"/>
    <col min="1548" max="1548" width="12.85546875" style="194" customWidth="1"/>
    <col min="1549" max="1549" width="1.42578125" style="194" customWidth="1"/>
    <col min="1550" max="1790" width="9.140625" style="194"/>
    <col min="1791" max="1791" width="0.7109375" style="194" customWidth="1"/>
    <col min="1792" max="1792" width="9.42578125" style="194" customWidth="1"/>
    <col min="1793" max="1793" width="13.85546875" style="194" customWidth="1"/>
    <col min="1794" max="1798" width="9.140625" style="194"/>
    <col min="1799" max="1799" width="6.28515625" style="194" customWidth="1"/>
    <col min="1800" max="1800" width="1.7109375" style="194" customWidth="1"/>
    <col min="1801" max="1801" width="9.140625" style="194"/>
    <col min="1802" max="1802" width="4.28515625" style="194" customWidth="1"/>
    <col min="1803" max="1803" width="1.28515625" style="194" customWidth="1"/>
    <col min="1804" max="1804" width="12.85546875" style="194" customWidth="1"/>
    <col min="1805" max="1805" width="1.42578125" style="194" customWidth="1"/>
    <col min="1806" max="2046" width="9.140625" style="194"/>
    <col min="2047" max="2047" width="0.7109375" style="194" customWidth="1"/>
    <col min="2048" max="2048" width="9.42578125" style="194" customWidth="1"/>
    <col min="2049" max="2049" width="13.85546875" style="194" customWidth="1"/>
    <col min="2050" max="2054" width="9.140625" style="194"/>
    <col min="2055" max="2055" width="6.28515625" style="194" customWidth="1"/>
    <col min="2056" max="2056" width="1.7109375" style="194" customWidth="1"/>
    <col min="2057" max="2057" width="9.140625" style="194"/>
    <col min="2058" max="2058" width="4.28515625" style="194" customWidth="1"/>
    <col min="2059" max="2059" width="1.28515625" style="194" customWidth="1"/>
    <col min="2060" max="2060" width="12.85546875" style="194" customWidth="1"/>
    <col min="2061" max="2061" width="1.42578125" style="194" customWidth="1"/>
    <col min="2062" max="2302" width="9.140625" style="194"/>
    <col min="2303" max="2303" width="0.7109375" style="194" customWidth="1"/>
    <col min="2304" max="2304" width="9.42578125" style="194" customWidth="1"/>
    <col min="2305" max="2305" width="13.85546875" style="194" customWidth="1"/>
    <col min="2306" max="2310" width="9.140625" style="194"/>
    <col min="2311" max="2311" width="6.28515625" style="194" customWidth="1"/>
    <col min="2312" max="2312" width="1.7109375" style="194" customWidth="1"/>
    <col min="2313" max="2313" width="9.140625" style="194"/>
    <col min="2314" max="2314" width="4.28515625" style="194" customWidth="1"/>
    <col min="2315" max="2315" width="1.28515625" style="194" customWidth="1"/>
    <col min="2316" max="2316" width="12.85546875" style="194" customWidth="1"/>
    <col min="2317" max="2317" width="1.42578125" style="194" customWidth="1"/>
    <col min="2318" max="2558" width="9.140625" style="194"/>
    <col min="2559" max="2559" width="0.7109375" style="194" customWidth="1"/>
    <col min="2560" max="2560" width="9.42578125" style="194" customWidth="1"/>
    <col min="2561" max="2561" width="13.85546875" style="194" customWidth="1"/>
    <col min="2562" max="2566" width="9.140625" style="194"/>
    <col min="2567" max="2567" width="6.28515625" style="194" customWidth="1"/>
    <col min="2568" max="2568" width="1.7109375" style="194" customWidth="1"/>
    <col min="2569" max="2569" width="9.140625" style="194"/>
    <col min="2570" max="2570" width="4.28515625" style="194" customWidth="1"/>
    <col min="2571" max="2571" width="1.28515625" style="194" customWidth="1"/>
    <col min="2572" max="2572" width="12.85546875" style="194" customWidth="1"/>
    <col min="2573" max="2573" width="1.42578125" style="194" customWidth="1"/>
    <col min="2574" max="2814" width="9.140625" style="194"/>
    <col min="2815" max="2815" width="0.7109375" style="194" customWidth="1"/>
    <col min="2816" max="2816" width="9.42578125" style="194" customWidth="1"/>
    <col min="2817" max="2817" width="13.85546875" style="194" customWidth="1"/>
    <col min="2818" max="2822" width="9.140625" style="194"/>
    <col min="2823" max="2823" width="6.28515625" style="194" customWidth="1"/>
    <col min="2824" max="2824" width="1.7109375" style="194" customWidth="1"/>
    <col min="2825" max="2825" width="9.140625" style="194"/>
    <col min="2826" max="2826" width="4.28515625" style="194" customWidth="1"/>
    <col min="2827" max="2827" width="1.28515625" style="194" customWidth="1"/>
    <col min="2828" max="2828" width="12.85546875" style="194" customWidth="1"/>
    <col min="2829" max="2829" width="1.42578125" style="194" customWidth="1"/>
    <col min="2830" max="3070" width="9.140625" style="194"/>
    <col min="3071" max="3071" width="0.7109375" style="194" customWidth="1"/>
    <col min="3072" max="3072" width="9.42578125" style="194" customWidth="1"/>
    <col min="3073" max="3073" width="13.85546875" style="194" customWidth="1"/>
    <col min="3074" max="3078" width="9.140625" style="194"/>
    <col min="3079" max="3079" width="6.28515625" style="194" customWidth="1"/>
    <col min="3080" max="3080" width="1.7109375" style="194" customWidth="1"/>
    <col min="3081" max="3081" width="9.140625" style="194"/>
    <col min="3082" max="3082" width="4.28515625" style="194" customWidth="1"/>
    <col min="3083" max="3083" width="1.28515625" style="194" customWidth="1"/>
    <col min="3084" max="3084" width="12.85546875" style="194" customWidth="1"/>
    <col min="3085" max="3085" width="1.42578125" style="194" customWidth="1"/>
    <col min="3086" max="3326" width="9.140625" style="194"/>
    <col min="3327" max="3327" width="0.7109375" style="194" customWidth="1"/>
    <col min="3328" max="3328" width="9.42578125" style="194" customWidth="1"/>
    <col min="3329" max="3329" width="13.85546875" style="194" customWidth="1"/>
    <col min="3330" max="3334" width="9.140625" style="194"/>
    <col min="3335" max="3335" width="6.28515625" style="194" customWidth="1"/>
    <col min="3336" max="3336" width="1.7109375" style="194" customWidth="1"/>
    <col min="3337" max="3337" width="9.140625" style="194"/>
    <col min="3338" max="3338" width="4.28515625" style="194" customWidth="1"/>
    <col min="3339" max="3339" width="1.28515625" style="194" customWidth="1"/>
    <col min="3340" max="3340" width="12.85546875" style="194" customWidth="1"/>
    <col min="3341" max="3341" width="1.42578125" style="194" customWidth="1"/>
    <col min="3342" max="3582" width="9.140625" style="194"/>
    <col min="3583" max="3583" width="0.7109375" style="194" customWidth="1"/>
    <col min="3584" max="3584" width="9.42578125" style="194" customWidth="1"/>
    <col min="3585" max="3585" width="13.85546875" style="194" customWidth="1"/>
    <col min="3586" max="3590" width="9.140625" style="194"/>
    <col min="3591" max="3591" width="6.28515625" style="194" customWidth="1"/>
    <col min="3592" max="3592" width="1.7109375" style="194" customWidth="1"/>
    <col min="3593" max="3593" width="9.140625" style="194"/>
    <col min="3594" max="3594" width="4.28515625" style="194" customWidth="1"/>
    <col min="3595" max="3595" width="1.28515625" style="194" customWidth="1"/>
    <col min="3596" max="3596" width="12.85546875" style="194" customWidth="1"/>
    <col min="3597" max="3597" width="1.42578125" style="194" customWidth="1"/>
    <col min="3598" max="3838" width="9.140625" style="194"/>
    <col min="3839" max="3839" width="0.7109375" style="194" customWidth="1"/>
    <col min="3840" max="3840" width="9.42578125" style="194" customWidth="1"/>
    <col min="3841" max="3841" width="13.85546875" style="194" customWidth="1"/>
    <col min="3842" max="3846" width="9.140625" style="194"/>
    <col min="3847" max="3847" width="6.28515625" style="194" customWidth="1"/>
    <col min="3848" max="3848" width="1.7109375" style="194" customWidth="1"/>
    <col min="3849" max="3849" width="9.140625" style="194"/>
    <col min="3850" max="3850" width="4.28515625" style="194" customWidth="1"/>
    <col min="3851" max="3851" width="1.28515625" style="194" customWidth="1"/>
    <col min="3852" max="3852" width="12.85546875" style="194" customWidth="1"/>
    <col min="3853" max="3853" width="1.42578125" style="194" customWidth="1"/>
    <col min="3854" max="4094" width="9.140625" style="194"/>
    <col min="4095" max="4095" width="0.7109375" style="194" customWidth="1"/>
    <col min="4096" max="4096" width="9.42578125" style="194" customWidth="1"/>
    <col min="4097" max="4097" width="13.85546875" style="194" customWidth="1"/>
    <col min="4098" max="4102" width="9.140625" style="194"/>
    <col min="4103" max="4103" width="6.28515625" style="194" customWidth="1"/>
    <col min="4104" max="4104" width="1.7109375" style="194" customWidth="1"/>
    <col min="4105" max="4105" width="9.140625" style="194"/>
    <col min="4106" max="4106" width="4.28515625" style="194" customWidth="1"/>
    <col min="4107" max="4107" width="1.28515625" style="194" customWidth="1"/>
    <col min="4108" max="4108" width="12.85546875" style="194" customWidth="1"/>
    <col min="4109" max="4109" width="1.42578125" style="194" customWidth="1"/>
    <col min="4110" max="4350" width="9.140625" style="194"/>
    <col min="4351" max="4351" width="0.7109375" style="194" customWidth="1"/>
    <col min="4352" max="4352" width="9.42578125" style="194" customWidth="1"/>
    <col min="4353" max="4353" width="13.85546875" style="194" customWidth="1"/>
    <col min="4354" max="4358" width="9.140625" style="194"/>
    <col min="4359" max="4359" width="6.28515625" style="194" customWidth="1"/>
    <col min="4360" max="4360" width="1.7109375" style="194" customWidth="1"/>
    <col min="4361" max="4361" width="9.140625" style="194"/>
    <col min="4362" max="4362" width="4.28515625" style="194" customWidth="1"/>
    <col min="4363" max="4363" width="1.28515625" style="194" customWidth="1"/>
    <col min="4364" max="4364" width="12.85546875" style="194" customWidth="1"/>
    <col min="4365" max="4365" width="1.42578125" style="194" customWidth="1"/>
    <col min="4366" max="4606" width="9.140625" style="194"/>
    <col min="4607" max="4607" width="0.7109375" style="194" customWidth="1"/>
    <col min="4608" max="4608" width="9.42578125" style="194" customWidth="1"/>
    <col min="4609" max="4609" width="13.85546875" style="194" customWidth="1"/>
    <col min="4610" max="4614" width="9.140625" style="194"/>
    <col min="4615" max="4615" width="6.28515625" style="194" customWidth="1"/>
    <col min="4616" max="4616" width="1.7109375" style="194" customWidth="1"/>
    <col min="4617" max="4617" width="9.140625" style="194"/>
    <col min="4618" max="4618" width="4.28515625" style="194" customWidth="1"/>
    <col min="4619" max="4619" width="1.28515625" style="194" customWidth="1"/>
    <col min="4620" max="4620" width="12.85546875" style="194" customWidth="1"/>
    <col min="4621" max="4621" width="1.42578125" style="194" customWidth="1"/>
    <col min="4622" max="4862" width="9.140625" style="194"/>
    <col min="4863" max="4863" width="0.7109375" style="194" customWidth="1"/>
    <col min="4864" max="4864" width="9.42578125" style="194" customWidth="1"/>
    <col min="4865" max="4865" width="13.85546875" style="194" customWidth="1"/>
    <col min="4866" max="4870" width="9.140625" style="194"/>
    <col min="4871" max="4871" width="6.28515625" style="194" customWidth="1"/>
    <col min="4872" max="4872" width="1.7109375" style="194" customWidth="1"/>
    <col min="4873" max="4873" width="9.140625" style="194"/>
    <col min="4874" max="4874" width="4.28515625" style="194" customWidth="1"/>
    <col min="4875" max="4875" width="1.28515625" style="194" customWidth="1"/>
    <col min="4876" max="4876" width="12.85546875" style="194" customWidth="1"/>
    <col min="4877" max="4877" width="1.42578125" style="194" customWidth="1"/>
    <col min="4878" max="5118" width="9.140625" style="194"/>
    <col min="5119" max="5119" width="0.7109375" style="194" customWidth="1"/>
    <col min="5120" max="5120" width="9.42578125" style="194" customWidth="1"/>
    <col min="5121" max="5121" width="13.85546875" style="194" customWidth="1"/>
    <col min="5122" max="5126" width="9.140625" style="194"/>
    <col min="5127" max="5127" width="6.28515625" style="194" customWidth="1"/>
    <col min="5128" max="5128" width="1.7109375" style="194" customWidth="1"/>
    <col min="5129" max="5129" width="9.140625" style="194"/>
    <col min="5130" max="5130" width="4.28515625" style="194" customWidth="1"/>
    <col min="5131" max="5131" width="1.28515625" style="194" customWidth="1"/>
    <col min="5132" max="5132" width="12.85546875" style="194" customWidth="1"/>
    <col min="5133" max="5133" width="1.42578125" style="194" customWidth="1"/>
    <col min="5134" max="5374" width="9.140625" style="194"/>
    <col min="5375" max="5375" width="0.7109375" style="194" customWidth="1"/>
    <col min="5376" max="5376" width="9.42578125" style="194" customWidth="1"/>
    <col min="5377" max="5377" width="13.85546875" style="194" customWidth="1"/>
    <col min="5378" max="5382" width="9.140625" style="194"/>
    <col min="5383" max="5383" width="6.28515625" style="194" customWidth="1"/>
    <col min="5384" max="5384" width="1.7109375" style="194" customWidth="1"/>
    <col min="5385" max="5385" width="9.140625" style="194"/>
    <col min="5386" max="5386" width="4.28515625" style="194" customWidth="1"/>
    <col min="5387" max="5387" width="1.28515625" style="194" customWidth="1"/>
    <col min="5388" max="5388" width="12.85546875" style="194" customWidth="1"/>
    <col min="5389" max="5389" width="1.42578125" style="194" customWidth="1"/>
    <col min="5390" max="5630" width="9.140625" style="194"/>
    <col min="5631" max="5631" width="0.7109375" style="194" customWidth="1"/>
    <col min="5632" max="5632" width="9.42578125" style="194" customWidth="1"/>
    <col min="5633" max="5633" width="13.85546875" style="194" customWidth="1"/>
    <col min="5634" max="5638" width="9.140625" style="194"/>
    <col min="5639" max="5639" width="6.28515625" style="194" customWidth="1"/>
    <col min="5640" max="5640" width="1.7109375" style="194" customWidth="1"/>
    <col min="5641" max="5641" width="9.140625" style="194"/>
    <col min="5642" max="5642" width="4.28515625" style="194" customWidth="1"/>
    <col min="5643" max="5643" width="1.28515625" style="194" customWidth="1"/>
    <col min="5644" max="5644" width="12.85546875" style="194" customWidth="1"/>
    <col min="5645" max="5645" width="1.42578125" style="194" customWidth="1"/>
    <col min="5646" max="5886" width="9.140625" style="194"/>
    <col min="5887" max="5887" width="0.7109375" style="194" customWidth="1"/>
    <col min="5888" max="5888" width="9.42578125" style="194" customWidth="1"/>
    <col min="5889" max="5889" width="13.85546875" style="194" customWidth="1"/>
    <col min="5890" max="5894" width="9.140625" style="194"/>
    <col min="5895" max="5895" width="6.28515625" style="194" customWidth="1"/>
    <col min="5896" max="5896" width="1.7109375" style="194" customWidth="1"/>
    <col min="5897" max="5897" width="9.140625" style="194"/>
    <col min="5898" max="5898" width="4.28515625" style="194" customWidth="1"/>
    <col min="5899" max="5899" width="1.28515625" style="194" customWidth="1"/>
    <col min="5900" max="5900" width="12.85546875" style="194" customWidth="1"/>
    <col min="5901" max="5901" width="1.42578125" style="194" customWidth="1"/>
    <col min="5902" max="6142" width="9.140625" style="194"/>
    <col min="6143" max="6143" width="0.7109375" style="194" customWidth="1"/>
    <col min="6144" max="6144" width="9.42578125" style="194" customWidth="1"/>
    <col min="6145" max="6145" width="13.85546875" style="194" customWidth="1"/>
    <col min="6146" max="6150" width="9.140625" style="194"/>
    <col min="6151" max="6151" width="6.28515625" style="194" customWidth="1"/>
    <col min="6152" max="6152" width="1.7109375" style="194" customWidth="1"/>
    <col min="6153" max="6153" width="9.140625" style="194"/>
    <col min="6154" max="6154" width="4.28515625" style="194" customWidth="1"/>
    <col min="6155" max="6155" width="1.28515625" style="194" customWidth="1"/>
    <col min="6156" max="6156" width="12.85546875" style="194" customWidth="1"/>
    <col min="6157" max="6157" width="1.42578125" style="194" customWidth="1"/>
    <col min="6158" max="6398" width="9.140625" style="194"/>
    <col min="6399" max="6399" width="0.7109375" style="194" customWidth="1"/>
    <col min="6400" max="6400" width="9.42578125" style="194" customWidth="1"/>
    <col min="6401" max="6401" width="13.85546875" style="194" customWidth="1"/>
    <col min="6402" max="6406" width="9.140625" style="194"/>
    <col min="6407" max="6407" width="6.28515625" style="194" customWidth="1"/>
    <col min="6408" max="6408" width="1.7109375" style="194" customWidth="1"/>
    <col min="6409" max="6409" width="9.140625" style="194"/>
    <col min="6410" max="6410" width="4.28515625" style="194" customWidth="1"/>
    <col min="6411" max="6411" width="1.28515625" style="194" customWidth="1"/>
    <col min="6412" max="6412" width="12.85546875" style="194" customWidth="1"/>
    <col min="6413" max="6413" width="1.42578125" style="194" customWidth="1"/>
    <col min="6414" max="6654" width="9.140625" style="194"/>
    <col min="6655" max="6655" width="0.7109375" style="194" customWidth="1"/>
    <col min="6656" max="6656" width="9.42578125" style="194" customWidth="1"/>
    <col min="6657" max="6657" width="13.85546875" style="194" customWidth="1"/>
    <col min="6658" max="6662" width="9.140625" style="194"/>
    <col min="6663" max="6663" width="6.28515625" style="194" customWidth="1"/>
    <col min="6664" max="6664" width="1.7109375" style="194" customWidth="1"/>
    <col min="6665" max="6665" width="9.140625" style="194"/>
    <col min="6666" max="6666" width="4.28515625" style="194" customWidth="1"/>
    <col min="6667" max="6667" width="1.28515625" style="194" customWidth="1"/>
    <col min="6668" max="6668" width="12.85546875" style="194" customWidth="1"/>
    <col min="6669" max="6669" width="1.42578125" style="194" customWidth="1"/>
    <col min="6670" max="6910" width="9.140625" style="194"/>
    <col min="6911" max="6911" width="0.7109375" style="194" customWidth="1"/>
    <col min="6912" max="6912" width="9.42578125" style="194" customWidth="1"/>
    <col min="6913" max="6913" width="13.85546875" style="194" customWidth="1"/>
    <col min="6914" max="6918" width="9.140625" style="194"/>
    <col min="6919" max="6919" width="6.28515625" style="194" customWidth="1"/>
    <col min="6920" max="6920" width="1.7109375" style="194" customWidth="1"/>
    <col min="6921" max="6921" width="9.140625" style="194"/>
    <col min="6922" max="6922" width="4.28515625" style="194" customWidth="1"/>
    <col min="6923" max="6923" width="1.28515625" style="194" customWidth="1"/>
    <col min="6924" max="6924" width="12.85546875" style="194" customWidth="1"/>
    <col min="6925" max="6925" width="1.42578125" style="194" customWidth="1"/>
    <col min="6926" max="7166" width="9.140625" style="194"/>
    <col min="7167" max="7167" width="0.7109375" style="194" customWidth="1"/>
    <col min="7168" max="7168" width="9.42578125" style="194" customWidth="1"/>
    <col min="7169" max="7169" width="13.85546875" style="194" customWidth="1"/>
    <col min="7170" max="7174" width="9.140625" style="194"/>
    <col min="7175" max="7175" width="6.28515625" style="194" customWidth="1"/>
    <col min="7176" max="7176" width="1.7109375" style="194" customWidth="1"/>
    <col min="7177" max="7177" width="9.140625" style="194"/>
    <col min="7178" max="7178" width="4.28515625" style="194" customWidth="1"/>
    <col min="7179" max="7179" width="1.28515625" style="194" customWidth="1"/>
    <col min="7180" max="7180" width="12.85546875" style="194" customWidth="1"/>
    <col min="7181" max="7181" width="1.42578125" style="194" customWidth="1"/>
    <col min="7182" max="7422" width="9.140625" style="194"/>
    <col min="7423" max="7423" width="0.7109375" style="194" customWidth="1"/>
    <col min="7424" max="7424" width="9.42578125" style="194" customWidth="1"/>
    <col min="7425" max="7425" width="13.85546875" style="194" customWidth="1"/>
    <col min="7426" max="7430" width="9.140625" style="194"/>
    <col min="7431" max="7431" width="6.28515625" style="194" customWidth="1"/>
    <col min="7432" max="7432" width="1.7109375" style="194" customWidth="1"/>
    <col min="7433" max="7433" width="9.140625" style="194"/>
    <col min="7434" max="7434" width="4.28515625" style="194" customWidth="1"/>
    <col min="7435" max="7435" width="1.28515625" style="194" customWidth="1"/>
    <col min="7436" max="7436" width="12.85546875" style="194" customWidth="1"/>
    <col min="7437" max="7437" width="1.42578125" style="194" customWidth="1"/>
    <col min="7438" max="7678" width="9.140625" style="194"/>
    <col min="7679" max="7679" width="0.7109375" style="194" customWidth="1"/>
    <col min="7680" max="7680" width="9.42578125" style="194" customWidth="1"/>
    <col min="7681" max="7681" width="13.85546875" style="194" customWidth="1"/>
    <col min="7682" max="7686" width="9.140625" style="194"/>
    <col min="7687" max="7687" width="6.28515625" style="194" customWidth="1"/>
    <col min="7688" max="7688" width="1.7109375" style="194" customWidth="1"/>
    <col min="7689" max="7689" width="9.140625" style="194"/>
    <col min="7690" max="7690" width="4.28515625" style="194" customWidth="1"/>
    <col min="7691" max="7691" width="1.28515625" style="194" customWidth="1"/>
    <col min="7692" max="7692" width="12.85546875" style="194" customWidth="1"/>
    <col min="7693" max="7693" width="1.42578125" style="194" customWidth="1"/>
    <col min="7694" max="7934" width="9.140625" style="194"/>
    <col min="7935" max="7935" width="0.7109375" style="194" customWidth="1"/>
    <col min="7936" max="7936" width="9.42578125" style="194" customWidth="1"/>
    <col min="7937" max="7937" width="13.85546875" style="194" customWidth="1"/>
    <col min="7938" max="7942" width="9.140625" style="194"/>
    <col min="7943" max="7943" width="6.28515625" style="194" customWidth="1"/>
    <col min="7944" max="7944" width="1.7109375" style="194" customWidth="1"/>
    <col min="7945" max="7945" width="9.140625" style="194"/>
    <col min="7946" max="7946" width="4.28515625" style="194" customWidth="1"/>
    <col min="7947" max="7947" width="1.28515625" style="194" customWidth="1"/>
    <col min="7948" max="7948" width="12.85546875" style="194" customWidth="1"/>
    <col min="7949" max="7949" width="1.42578125" style="194" customWidth="1"/>
    <col min="7950" max="8190" width="9.140625" style="194"/>
    <col min="8191" max="8191" width="0.7109375" style="194" customWidth="1"/>
    <col min="8192" max="8192" width="9.42578125" style="194" customWidth="1"/>
    <col min="8193" max="8193" width="13.85546875" style="194" customWidth="1"/>
    <col min="8194" max="8198" width="9.140625" style="194"/>
    <col min="8199" max="8199" width="6.28515625" style="194" customWidth="1"/>
    <col min="8200" max="8200" width="1.7109375" style="194" customWidth="1"/>
    <col min="8201" max="8201" width="9.140625" style="194"/>
    <col min="8202" max="8202" width="4.28515625" style="194" customWidth="1"/>
    <col min="8203" max="8203" width="1.28515625" style="194" customWidth="1"/>
    <col min="8204" max="8204" width="12.85546875" style="194" customWidth="1"/>
    <col min="8205" max="8205" width="1.42578125" style="194" customWidth="1"/>
    <col min="8206" max="8446" width="9.140625" style="194"/>
    <col min="8447" max="8447" width="0.7109375" style="194" customWidth="1"/>
    <col min="8448" max="8448" width="9.42578125" style="194" customWidth="1"/>
    <col min="8449" max="8449" width="13.85546875" style="194" customWidth="1"/>
    <col min="8450" max="8454" width="9.140625" style="194"/>
    <col min="8455" max="8455" width="6.28515625" style="194" customWidth="1"/>
    <col min="8456" max="8456" width="1.7109375" style="194" customWidth="1"/>
    <col min="8457" max="8457" width="9.140625" style="194"/>
    <col min="8458" max="8458" width="4.28515625" style="194" customWidth="1"/>
    <col min="8459" max="8459" width="1.28515625" style="194" customWidth="1"/>
    <col min="8460" max="8460" width="12.85546875" style="194" customWidth="1"/>
    <col min="8461" max="8461" width="1.42578125" style="194" customWidth="1"/>
    <col min="8462" max="8702" width="9.140625" style="194"/>
    <col min="8703" max="8703" width="0.7109375" style="194" customWidth="1"/>
    <col min="8704" max="8704" width="9.42578125" style="194" customWidth="1"/>
    <col min="8705" max="8705" width="13.85546875" style="194" customWidth="1"/>
    <col min="8706" max="8710" width="9.140625" style="194"/>
    <col min="8711" max="8711" width="6.28515625" style="194" customWidth="1"/>
    <col min="8712" max="8712" width="1.7109375" style="194" customWidth="1"/>
    <col min="8713" max="8713" width="9.140625" style="194"/>
    <col min="8714" max="8714" width="4.28515625" style="194" customWidth="1"/>
    <col min="8715" max="8715" width="1.28515625" style="194" customWidth="1"/>
    <col min="8716" max="8716" width="12.85546875" style="194" customWidth="1"/>
    <col min="8717" max="8717" width="1.42578125" style="194" customWidth="1"/>
    <col min="8718" max="8958" width="9.140625" style="194"/>
    <col min="8959" max="8959" width="0.7109375" style="194" customWidth="1"/>
    <col min="8960" max="8960" width="9.42578125" style="194" customWidth="1"/>
    <col min="8961" max="8961" width="13.85546875" style="194" customWidth="1"/>
    <col min="8962" max="8966" width="9.140625" style="194"/>
    <col min="8967" max="8967" width="6.28515625" style="194" customWidth="1"/>
    <col min="8968" max="8968" width="1.7109375" style="194" customWidth="1"/>
    <col min="8969" max="8969" width="9.140625" style="194"/>
    <col min="8970" max="8970" width="4.28515625" style="194" customWidth="1"/>
    <col min="8971" max="8971" width="1.28515625" style="194" customWidth="1"/>
    <col min="8972" max="8972" width="12.85546875" style="194" customWidth="1"/>
    <col min="8973" max="8973" width="1.42578125" style="194" customWidth="1"/>
    <col min="8974" max="9214" width="9.140625" style="194"/>
    <col min="9215" max="9215" width="0.7109375" style="194" customWidth="1"/>
    <col min="9216" max="9216" width="9.42578125" style="194" customWidth="1"/>
    <col min="9217" max="9217" width="13.85546875" style="194" customWidth="1"/>
    <col min="9218" max="9222" width="9.140625" style="194"/>
    <col min="9223" max="9223" width="6.28515625" style="194" customWidth="1"/>
    <col min="9224" max="9224" width="1.7109375" style="194" customWidth="1"/>
    <col min="9225" max="9225" width="9.140625" style="194"/>
    <col min="9226" max="9226" width="4.28515625" style="194" customWidth="1"/>
    <col min="9227" max="9227" width="1.28515625" style="194" customWidth="1"/>
    <col min="9228" max="9228" width="12.85546875" style="194" customWidth="1"/>
    <col min="9229" max="9229" width="1.42578125" style="194" customWidth="1"/>
    <col min="9230" max="9470" width="9.140625" style="194"/>
    <col min="9471" max="9471" width="0.7109375" style="194" customWidth="1"/>
    <col min="9472" max="9472" width="9.42578125" style="194" customWidth="1"/>
    <col min="9473" max="9473" width="13.85546875" style="194" customWidth="1"/>
    <col min="9474" max="9478" width="9.140625" style="194"/>
    <col min="9479" max="9479" width="6.28515625" style="194" customWidth="1"/>
    <col min="9480" max="9480" width="1.7109375" style="194" customWidth="1"/>
    <col min="9481" max="9481" width="9.140625" style="194"/>
    <col min="9482" max="9482" width="4.28515625" style="194" customWidth="1"/>
    <col min="9483" max="9483" width="1.28515625" style="194" customWidth="1"/>
    <col min="9484" max="9484" width="12.85546875" style="194" customWidth="1"/>
    <col min="9485" max="9485" width="1.42578125" style="194" customWidth="1"/>
    <col min="9486" max="9726" width="9.140625" style="194"/>
    <col min="9727" max="9727" width="0.7109375" style="194" customWidth="1"/>
    <col min="9728" max="9728" width="9.42578125" style="194" customWidth="1"/>
    <col min="9729" max="9729" width="13.85546875" style="194" customWidth="1"/>
    <col min="9730" max="9734" width="9.140625" style="194"/>
    <col min="9735" max="9735" width="6.28515625" style="194" customWidth="1"/>
    <col min="9736" max="9736" width="1.7109375" style="194" customWidth="1"/>
    <col min="9737" max="9737" width="9.140625" style="194"/>
    <col min="9738" max="9738" width="4.28515625" style="194" customWidth="1"/>
    <col min="9739" max="9739" width="1.28515625" style="194" customWidth="1"/>
    <col min="9740" max="9740" width="12.85546875" style="194" customWidth="1"/>
    <col min="9741" max="9741" width="1.42578125" style="194" customWidth="1"/>
    <col min="9742" max="9982" width="9.140625" style="194"/>
    <col min="9983" max="9983" width="0.7109375" style="194" customWidth="1"/>
    <col min="9984" max="9984" width="9.42578125" style="194" customWidth="1"/>
    <col min="9985" max="9985" width="13.85546875" style="194" customWidth="1"/>
    <col min="9986" max="9990" width="9.140625" style="194"/>
    <col min="9991" max="9991" width="6.28515625" style="194" customWidth="1"/>
    <col min="9992" max="9992" width="1.7109375" style="194" customWidth="1"/>
    <col min="9993" max="9993" width="9.140625" style="194"/>
    <col min="9994" max="9994" width="4.28515625" style="194" customWidth="1"/>
    <col min="9995" max="9995" width="1.28515625" style="194" customWidth="1"/>
    <col min="9996" max="9996" width="12.85546875" style="194" customWidth="1"/>
    <col min="9997" max="9997" width="1.42578125" style="194" customWidth="1"/>
    <col min="9998" max="10238" width="9.140625" style="194"/>
    <col min="10239" max="10239" width="0.7109375" style="194" customWidth="1"/>
    <col min="10240" max="10240" width="9.42578125" style="194" customWidth="1"/>
    <col min="10241" max="10241" width="13.85546875" style="194" customWidth="1"/>
    <col min="10242" max="10246" width="9.140625" style="194"/>
    <col min="10247" max="10247" width="6.28515625" style="194" customWidth="1"/>
    <col min="10248" max="10248" width="1.7109375" style="194" customWidth="1"/>
    <col min="10249" max="10249" width="9.140625" style="194"/>
    <col min="10250" max="10250" width="4.28515625" style="194" customWidth="1"/>
    <col min="10251" max="10251" width="1.28515625" style="194" customWidth="1"/>
    <col min="10252" max="10252" width="12.85546875" style="194" customWidth="1"/>
    <col min="10253" max="10253" width="1.42578125" style="194" customWidth="1"/>
    <col min="10254" max="10494" width="9.140625" style="194"/>
    <col min="10495" max="10495" width="0.7109375" style="194" customWidth="1"/>
    <col min="10496" max="10496" width="9.42578125" style="194" customWidth="1"/>
    <col min="10497" max="10497" width="13.85546875" style="194" customWidth="1"/>
    <col min="10498" max="10502" width="9.140625" style="194"/>
    <col min="10503" max="10503" width="6.28515625" style="194" customWidth="1"/>
    <col min="10504" max="10504" width="1.7109375" style="194" customWidth="1"/>
    <col min="10505" max="10505" width="9.140625" style="194"/>
    <col min="10506" max="10506" width="4.28515625" style="194" customWidth="1"/>
    <col min="10507" max="10507" width="1.28515625" style="194" customWidth="1"/>
    <col min="10508" max="10508" width="12.85546875" style="194" customWidth="1"/>
    <col min="10509" max="10509" width="1.42578125" style="194" customWidth="1"/>
    <col min="10510" max="10750" width="9.140625" style="194"/>
    <col min="10751" max="10751" width="0.7109375" style="194" customWidth="1"/>
    <col min="10752" max="10752" width="9.42578125" style="194" customWidth="1"/>
    <col min="10753" max="10753" width="13.85546875" style="194" customWidth="1"/>
    <col min="10754" max="10758" width="9.140625" style="194"/>
    <col min="10759" max="10759" width="6.28515625" style="194" customWidth="1"/>
    <col min="10760" max="10760" width="1.7109375" style="194" customWidth="1"/>
    <col min="10761" max="10761" width="9.140625" style="194"/>
    <col min="10762" max="10762" width="4.28515625" style="194" customWidth="1"/>
    <col min="10763" max="10763" width="1.28515625" style="194" customWidth="1"/>
    <col min="10764" max="10764" width="12.85546875" style="194" customWidth="1"/>
    <col min="10765" max="10765" width="1.42578125" style="194" customWidth="1"/>
    <col min="10766" max="11006" width="9.140625" style="194"/>
    <col min="11007" max="11007" width="0.7109375" style="194" customWidth="1"/>
    <col min="11008" max="11008" width="9.42578125" style="194" customWidth="1"/>
    <col min="11009" max="11009" width="13.85546875" style="194" customWidth="1"/>
    <col min="11010" max="11014" width="9.140625" style="194"/>
    <col min="11015" max="11015" width="6.28515625" style="194" customWidth="1"/>
    <col min="11016" max="11016" width="1.7109375" style="194" customWidth="1"/>
    <col min="11017" max="11017" width="9.140625" style="194"/>
    <col min="11018" max="11018" width="4.28515625" style="194" customWidth="1"/>
    <col min="11019" max="11019" width="1.28515625" style="194" customWidth="1"/>
    <col min="11020" max="11020" width="12.85546875" style="194" customWidth="1"/>
    <col min="11021" max="11021" width="1.42578125" style="194" customWidth="1"/>
    <col min="11022" max="11262" width="9.140625" style="194"/>
    <col min="11263" max="11263" width="0.7109375" style="194" customWidth="1"/>
    <col min="11264" max="11264" width="9.42578125" style="194" customWidth="1"/>
    <col min="11265" max="11265" width="13.85546875" style="194" customWidth="1"/>
    <col min="11266" max="11270" width="9.140625" style="194"/>
    <col min="11271" max="11271" width="6.28515625" style="194" customWidth="1"/>
    <col min="11272" max="11272" width="1.7109375" style="194" customWidth="1"/>
    <col min="11273" max="11273" width="9.140625" style="194"/>
    <col min="11274" max="11274" width="4.28515625" style="194" customWidth="1"/>
    <col min="11275" max="11275" width="1.28515625" style="194" customWidth="1"/>
    <col min="11276" max="11276" width="12.85546875" style="194" customWidth="1"/>
    <col min="11277" max="11277" width="1.42578125" style="194" customWidth="1"/>
    <col min="11278" max="11518" width="9.140625" style="194"/>
    <col min="11519" max="11519" width="0.7109375" style="194" customWidth="1"/>
    <col min="11520" max="11520" width="9.42578125" style="194" customWidth="1"/>
    <col min="11521" max="11521" width="13.85546875" style="194" customWidth="1"/>
    <col min="11522" max="11526" width="9.140625" style="194"/>
    <col min="11527" max="11527" width="6.28515625" style="194" customWidth="1"/>
    <col min="11528" max="11528" width="1.7109375" style="194" customWidth="1"/>
    <col min="11529" max="11529" width="9.140625" style="194"/>
    <col min="11530" max="11530" width="4.28515625" style="194" customWidth="1"/>
    <col min="11531" max="11531" width="1.28515625" style="194" customWidth="1"/>
    <col min="11532" max="11532" width="12.85546875" style="194" customWidth="1"/>
    <col min="11533" max="11533" width="1.42578125" style="194" customWidth="1"/>
    <col min="11534" max="11774" width="9.140625" style="194"/>
    <col min="11775" max="11775" width="0.7109375" style="194" customWidth="1"/>
    <col min="11776" max="11776" width="9.42578125" style="194" customWidth="1"/>
    <col min="11777" max="11777" width="13.85546875" style="194" customWidth="1"/>
    <col min="11778" max="11782" width="9.140625" style="194"/>
    <col min="11783" max="11783" width="6.28515625" style="194" customWidth="1"/>
    <col min="11784" max="11784" width="1.7109375" style="194" customWidth="1"/>
    <col min="11785" max="11785" width="9.140625" style="194"/>
    <col min="11786" max="11786" width="4.28515625" style="194" customWidth="1"/>
    <col min="11787" max="11787" width="1.28515625" style="194" customWidth="1"/>
    <col min="11788" max="11788" width="12.85546875" style="194" customWidth="1"/>
    <col min="11789" max="11789" width="1.42578125" style="194" customWidth="1"/>
    <col min="11790" max="12030" width="9.140625" style="194"/>
    <col min="12031" max="12031" width="0.7109375" style="194" customWidth="1"/>
    <col min="12032" max="12032" width="9.42578125" style="194" customWidth="1"/>
    <col min="12033" max="12033" width="13.85546875" style="194" customWidth="1"/>
    <col min="12034" max="12038" width="9.140625" style="194"/>
    <col min="12039" max="12039" width="6.28515625" style="194" customWidth="1"/>
    <col min="12040" max="12040" width="1.7109375" style="194" customWidth="1"/>
    <col min="12041" max="12041" width="9.140625" style="194"/>
    <col min="12042" max="12042" width="4.28515625" style="194" customWidth="1"/>
    <col min="12043" max="12043" width="1.28515625" style="194" customWidth="1"/>
    <col min="12044" max="12044" width="12.85546875" style="194" customWidth="1"/>
    <col min="12045" max="12045" width="1.42578125" style="194" customWidth="1"/>
    <col min="12046" max="12286" width="9.140625" style="194"/>
    <col min="12287" max="12287" width="0.7109375" style="194" customWidth="1"/>
    <col min="12288" max="12288" width="9.42578125" style="194" customWidth="1"/>
    <col min="12289" max="12289" width="13.85546875" style="194" customWidth="1"/>
    <col min="12290" max="12294" width="9.140625" style="194"/>
    <col min="12295" max="12295" width="6.28515625" style="194" customWidth="1"/>
    <col min="12296" max="12296" width="1.7109375" style="194" customWidth="1"/>
    <col min="12297" max="12297" width="9.140625" style="194"/>
    <col min="12298" max="12298" width="4.28515625" style="194" customWidth="1"/>
    <col min="12299" max="12299" width="1.28515625" style="194" customWidth="1"/>
    <col min="12300" max="12300" width="12.85546875" style="194" customWidth="1"/>
    <col min="12301" max="12301" width="1.42578125" style="194" customWidth="1"/>
    <col min="12302" max="12542" width="9.140625" style="194"/>
    <col min="12543" max="12543" width="0.7109375" style="194" customWidth="1"/>
    <col min="12544" max="12544" width="9.42578125" style="194" customWidth="1"/>
    <col min="12545" max="12545" width="13.85546875" style="194" customWidth="1"/>
    <col min="12546" max="12550" width="9.140625" style="194"/>
    <col min="12551" max="12551" width="6.28515625" style="194" customWidth="1"/>
    <col min="12552" max="12552" width="1.7109375" style="194" customWidth="1"/>
    <col min="12553" max="12553" width="9.140625" style="194"/>
    <col min="12554" max="12554" width="4.28515625" style="194" customWidth="1"/>
    <col min="12555" max="12555" width="1.28515625" style="194" customWidth="1"/>
    <col min="12556" max="12556" width="12.85546875" style="194" customWidth="1"/>
    <col min="12557" max="12557" width="1.42578125" style="194" customWidth="1"/>
    <col min="12558" max="12798" width="9.140625" style="194"/>
    <col min="12799" max="12799" width="0.7109375" style="194" customWidth="1"/>
    <col min="12800" max="12800" width="9.42578125" style="194" customWidth="1"/>
    <col min="12801" max="12801" width="13.85546875" style="194" customWidth="1"/>
    <col min="12802" max="12806" width="9.140625" style="194"/>
    <col min="12807" max="12807" width="6.28515625" style="194" customWidth="1"/>
    <col min="12808" max="12808" width="1.7109375" style="194" customWidth="1"/>
    <col min="12809" max="12809" width="9.140625" style="194"/>
    <col min="12810" max="12810" width="4.28515625" style="194" customWidth="1"/>
    <col min="12811" max="12811" width="1.28515625" style="194" customWidth="1"/>
    <col min="12812" max="12812" width="12.85546875" style="194" customWidth="1"/>
    <col min="12813" max="12813" width="1.42578125" style="194" customWidth="1"/>
    <col min="12814" max="13054" width="9.140625" style="194"/>
    <col min="13055" max="13055" width="0.7109375" style="194" customWidth="1"/>
    <col min="13056" max="13056" width="9.42578125" style="194" customWidth="1"/>
    <col min="13057" max="13057" width="13.85546875" style="194" customWidth="1"/>
    <col min="13058" max="13062" width="9.140625" style="194"/>
    <col min="13063" max="13063" width="6.28515625" style="194" customWidth="1"/>
    <col min="13064" max="13064" width="1.7109375" style="194" customWidth="1"/>
    <col min="13065" max="13065" width="9.140625" style="194"/>
    <col min="13066" max="13066" width="4.28515625" style="194" customWidth="1"/>
    <col min="13067" max="13067" width="1.28515625" style="194" customWidth="1"/>
    <col min="13068" max="13068" width="12.85546875" style="194" customWidth="1"/>
    <col min="13069" max="13069" width="1.42578125" style="194" customWidth="1"/>
    <col min="13070" max="13310" width="9.140625" style="194"/>
    <col min="13311" max="13311" width="0.7109375" style="194" customWidth="1"/>
    <col min="13312" max="13312" width="9.42578125" style="194" customWidth="1"/>
    <col min="13313" max="13313" width="13.85546875" style="194" customWidth="1"/>
    <col min="13314" max="13318" width="9.140625" style="194"/>
    <col min="13319" max="13319" width="6.28515625" style="194" customWidth="1"/>
    <col min="13320" max="13320" width="1.7109375" style="194" customWidth="1"/>
    <col min="13321" max="13321" width="9.140625" style="194"/>
    <col min="13322" max="13322" width="4.28515625" style="194" customWidth="1"/>
    <col min="13323" max="13323" width="1.28515625" style="194" customWidth="1"/>
    <col min="13324" max="13324" width="12.85546875" style="194" customWidth="1"/>
    <col min="13325" max="13325" width="1.42578125" style="194" customWidth="1"/>
    <col min="13326" max="13566" width="9.140625" style="194"/>
    <col min="13567" max="13567" width="0.7109375" style="194" customWidth="1"/>
    <col min="13568" max="13568" width="9.42578125" style="194" customWidth="1"/>
    <col min="13569" max="13569" width="13.85546875" style="194" customWidth="1"/>
    <col min="13570" max="13574" width="9.140625" style="194"/>
    <col min="13575" max="13575" width="6.28515625" style="194" customWidth="1"/>
    <col min="13576" max="13576" width="1.7109375" style="194" customWidth="1"/>
    <col min="13577" max="13577" width="9.140625" style="194"/>
    <col min="13578" max="13578" width="4.28515625" style="194" customWidth="1"/>
    <col min="13579" max="13579" width="1.28515625" style="194" customWidth="1"/>
    <col min="13580" max="13580" width="12.85546875" style="194" customWidth="1"/>
    <col min="13581" max="13581" width="1.42578125" style="194" customWidth="1"/>
    <col min="13582" max="13822" width="9.140625" style="194"/>
    <col min="13823" max="13823" width="0.7109375" style="194" customWidth="1"/>
    <col min="13824" max="13824" width="9.42578125" style="194" customWidth="1"/>
    <col min="13825" max="13825" width="13.85546875" style="194" customWidth="1"/>
    <col min="13826" max="13830" width="9.140625" style="194"/>
    <col min="13831" max="13831" width="6.28515625" style="194" customWidth="1"/>
    <col min="13832" max="13832" width="1.7109375" style="194" customWidth="1"/>
    <col min="13833" max="13833" width="9.140625" style="194"/>
    <col min="13834" max="13834" width="4.28515625" style="194" customWidth="1"/>
    <col min="13835" max="13835" width="1.28515625" style="194" customWidth="1"/>
    <col min="13836" max="13836" width="12.85546875" style="194" customWidth="1"/>
    <col min="13837" max="13837" width="1.42578125" style="194" customWidth="1"/>
    <col min="13838" max="14078" width="9.140625" style="194"/>
    <col min="14079" max="14079" width="0.7109375" style="194" customWidth="1"/>
    <col min="14080" max="14080" width="9.42578125" style="194" customWidth="1"/>
    <col min="14081" max="14081" width="13.85546875" style="194" customWidth="1"/>
    <col min="14082" max="14086" width="9.140625" style="194"/>
    <col min="14087" max="14087" width="6.28515625" style="194" customWidth="1"/>
    <col min="14088" max="14088" width="1.7109375" style="194" customWidth="1"/>
    <col min="14089" max="14089" width="9.140625" style="194"/>
    <col min="14090" max="14090" width="4.28515625" style="194" customWidth="1"/>
    <col min="14091" max="14091" width="1.28515625" style="194" customWidth="1"/>
    <col min="14092" max="14092" width="12.85546875" style="194" customWidth="1"/>
    <col min="14093" max="14093" width="1.42578125" style="194" customWidth="1"/>
    <col min="14094" max="14334" width="9.140625" style="194"/>
    <col min="14335" max="14335" width="0.7109375" style="194" customWidth="1"/>
    <col min="14336" max="14336" width="9.42578125" style="194" customWidth="1"/>
    <col min="14337" max="14337" width="13.85546875" style="194" customWidth="1"/>
    <col min="14338" max="14342" width="9.140625" style="194"/>
    <col min="14343" max="14343" width="6.28515625" style="194" customWidth="1"/>
    <col min="14344" max="14344" width="1.7109375" style="194" customWidth="1"/>
    <col min="14345" max="14345" width="9.140625" style="194"/>
    <col min="14346" max="14346" width="4.28515625" style="194" customWidth="1"/>
    <col min="14347" max="14347" width="1.28515625" style="194" customWidth="1"/>
    <col min="14348" max="14348" width="12.85546875" style="194" customWidth="1"/>
    <col min="14349" max="14349" width="1.42578125" style="194" customWidth="1"/>
    <col min="14350" max="14590" width="9.140625" style="194"/>
    <col min="14591" max="14591" width="0.7109375" style="194" customWidth="1"/>
    <col min="14592" max="14592" width="9.42578125" style="194" customWidth="1"/>
    <col min="14593" max="14593" width="13.85546875" style="194" customWidth="1"/>
    <col min="14594" max="14598" width="9.140625" style="194"/>
    <col min="14599" max="14599" width="6.28515625" style="194" customWidth="1"/>
    <col min="14600" max="14600" width="1.7109375" style="194" customWidth="1"/>
    <col min="14601" max="14601" width="9.140625" style="194"/>
    <col min="14602" max="14602" width="4.28515625" style="194" customWidth="1"/>
    <col min="14603" max="14603" width="1.28515625" style="194" customWidth="1"/>
    <col min="14604" max="14604" width="12.85546875" style="194" customWidth="1"/>
    <col min="14605" max="14605" width="1.42578125" style="194" customWidth="1"/>
    <col min="14606" max="14846" width="9.140625" style="194"/>
    <col min="14847" max="14847" width="0.7109375" style="194" customWidth="1"/>
    <col min="14848" max="14848" width="9.42578125" style="194" customWidth="1"/>
    <col min="14849" max="14849" width="13.85546875" style="194" customWidth="1"/>
    <col min="14850" max="14854" width="9.140625" style="194"/>
    <col min="14855" max="14855" width="6.28515625" style="194" customWidth="1"/>
    <col min="14856" max="14856" width="1.7109375" style="194" customWidth="1"/>
    <col min="14857" max="14857" width="9.140625" style="194"/>
    <col min="14858" max="14858" width="4.28515625" style="194" customWidth="1"/>
    <col min="14859" max="14859" width="1.28515625" style="194" customWidth="1"/>
    <col min="14860" max="14860" width="12.85546875" style="194" customWidth="1"/>
    <col min="14861" max="14861" width="1.42578125" style="194" customWidth="1"/>
    <col min="14862" max="15102" width="9.140625" style="194"/>
    <col min="15103" max="15103" width="0.7109375" style="194" customWidth="1"/>
    <col min="15104" max="15104" width="9.42578125" style="194" customWidth="1"/>
    <col min="15105" max="15105" width="13.85546875" style="194" customWidth="1"/>
    <col min="15106" max="15110" width="9.140625" style="194"/>
    <col min="15111" max="15111" width="6.28515625" style="194" customWidth="1"/>
    <col min="15112" max="15112" width="1.7109375" style="194" customWidth="1"/>
    <col min="15113" max="15113" width="9.140625" style="194"/>
    <col min="15114" max="15114" width="4.28515625" style="194" customWidth="1"/>
    <col min="15115" max="15115" width="1.28515625" style="194" customWidth="1"/>
    <col min="15116" max="15116" width="12.85546875" style="194" customWidth="1"/>
    <col min="15117" max="15117" width="1.42578125" style="194" customWidth="1"/>
    <col min="15118" max="15358" width="9.140625" style="194"/>
    <col min="15359" max="15359" width="0.7109375" style="194" customWidth="1"/>
    <col min="15360" max="15360" width="9.42578125" style="194" customWidth="1"/>
    <col min="15361" max="15361" width="13.85546875" style="194" customWidth="1"/>
    <col min="15362" max="15366" width="9.140625" style="194"/>
    <col min="15367" max="15367" width="6.28515625" style="194" customWidth="1"/>
    <col min="15368" max="15368" width="1.7109375" style="194" customWidth="1"/>
    <col min="15369" max="15369" width="9.140625" style="194"/>
    <col min="15370" max="15370" width="4.28515625" style="194" customWidth="1"/>
    <col min="15371" max="15371" width="1.28515625" style="194" customWidth="1"/>
    <col min="15372" max="15372" width="12.85546875" style="194" customWidth="1"/>
    <col min="15373" max="15373" width="1.42578125" style="194" customWidth="1"/>
    <col min="15374" max="15614" width="9.140625" style="194"/>
    <col min="15615" max="15615" width="0.7109375" style="194" customWidth="1"/>
    <col min="15616" max="15616" width="9.42578125" style="194" customWidth="1"/>
    <col min="15617" max="15617" width="13.85546875" style="194" customWidth="1"/>
    <col min="15618" max="15622" width="9.140625" style="194"/>
    <col min="15623" max="15623" width="6.28515625" style="194" customWidth="1"/>
    <col min="15624" max="15624" width="1.7109375" style="194" customWidth="1"/>
    <col min="15625" max="15625" width="9.140625" style="194"/>
    <col min="15626" max="15626" width="4.28515625" style="194" customWidth="1"/>
    <col min="15627" max="15627" width="1.28515625" style="194" customWidth="1"/>
    <col min="15628" max="15628" width="12.85546875" style="194" customWidth="1"/>
    <col min="15629" max="15629" width="1.42578125" style="194" customWidth="1"/>
    <col min="15630" max="15870" width="9.140625" style="194"/>
    <col min="15871" max="15871" width="0.7109375" style="194" customWidth="1"/>
    <col min="15872" max="15872" width="9.42578125" style="194" customWidth="1"/>
    <col min="15873" max="15873" width="13.85546875" style="194" customWidth="1"/>
    <col min="15874" max="15878" width="9.140625" style="194"/>
    <col min="15879" max="15879" width="6.28515625" style="194" customWidth="1"/>
    <col min="15880" max="15880" width="1.7109375" style="194" customWidth="1"/>
    <col min="15881" max="15881" width="9.140625" style="194"/>
    <col min="15882" max="15882" width="4.28515625" style="194" customWidth="1"/>
    <col min="15883" max="15883" width="1.28515625" style="194" customWidth="1"/>
    <col min="15884" max="15884" width="12.85546875" style="194" customWidth="1"/>
    <col min="15885" max="15885" width="1.42578125" style="194" customWidth="1"/>
    <col min="15886" max="16126" width="9.140625" style="194"/>
    <col min="16127" max="16127" width="0.7109375" style="194" customWidth="1"/>
    <col min="16128" max="16128" width="9.42578125" style="194" customWidth="1"/>
    <col min="16129" max="16129" width="13.85546875" style="194" customWidth="1"/>
    <col min="16130" max="16134" width="9.140625" style="194"/>
    <col min="16135" max="16135" width="6.28515625" style="194" customWidth="1"/>
    <col min="16136" max="16136" width="1.7109375" style="194" customWidth="1"/>
    <col min="16137" max="16137" width="9.140625" style="194"/>
    <col min="16138" max="16138" width="4.28515625" style="194" customWidth="1"/>
    <col min="16139" max="16139" width="1.28515625" style="194" customWidth="1"/>
    <col min="16140" max="16140" width="12.85546875" style="194" customWidth="1"/>
    <col min="16141" max="16141" width="1.42578125" style="194" customWidth="1"/>
    <col min="16142" max="16384" width="9.140625" style="194"/>
  </cols>
  <sheetData>
    <row r="1" spans="1:15" ht="15.75" customHeight="1" thickBot="1" x14ac:dyDescent="0.25">
      <c r="B1" s="124"/>
      <c r="C1" s="124"/>
      <c r="D1" s="124"/>
      <c r="E1" s="124"/>
      <c r="F1" s="124"/>
      <c r="G1" s="124"/>
      <c r="H1" s="124"/>
      <c r="I1" s="124"/>
      <c r="J1" s="124"/>
      <c r="K1" s="124"/>
      <c r="L1" s="124"/>
      <c r="M1" s="124"/>
      <c r="N1" s="124"/>
      <c r="O1" s="124"/>
    </row>
    <row r="2" spans="1:15" ht="15.75" customHeight="1" thickTop="1" x14ac:dyDescent="0.25">
      <c r="B2" s="195"/>
      <c r="C2" s="193"/>
      <c r="D2" s="193"/>
      <c r="E2" s="193"/>
      <c r="F2" s="193"/>
      <c r="G2" s="193"/>
      <c r="H2" s="193"/>
      <c r="I2" s="193"/>
      <c r="J2" s="193"/>
      <c r="K2" s="193"/>
      <c r="L2" s="193"/>
      <c r="M2" s="193"/>
      <c r="N2" s="193"/>
    </row>
    <row r="3" spans="1:15" ht="20.25" customHeight="1" x14ac:dyDescent="0.25">
      <c r="B3" s="196" t="s">
        <v>450</v>
      </c>
      <c r="C3" s="924" t="s">
        <v>198</v>
      </c>
      <c r="D3" s="924"/>
      <c r="E3" s="924"/>
      <c r="F3" s="193"/>
      <c r="G3" s="193"/>
      <c r="H3" s="193"/>
      <c r="I3" s="193"/>
      <c r="J3" s="193"/>
      <c r="K3" s="193"/>
      <c r="L3" s="865"/>
      <c r="M3" s="865"/>
      <c r="N3" s="865"/>
    </row>
    <row r="4" spans="1:15" ht="15.75" customHeight="1" x14ac:dyDescent="0.25">
      <c r="B4" s="193"/>
      <c r="C4" s="923"/>
      <c r="D4" s="923"/>
      <c r="E4" s="923"/>
      <c r="F4" s="923"/>
      <c r="G4" s="193"/>
      <c r="H4" s="193"/>
      <c r="I4" s="193"/>
      <c r="J4" s="193"/>
      <c r="K4" s="193"/>
      <c r="L4" s="193"/>
      <c r="M4" s="193"/>
      <c r="N4" s="193"/>
    </row>
    <row r="5" spans="1:15" ht="15.75" hidden="1" customHeight="1" x14ac:dyDescent="0.25">
      <c r="B5" s="193"/>
      <c r="C5" s="193"/>
      <c r="D5" s="193"/>
      <c r="E5" s="193"/>
      <c r="F5" s="193"/>
      <c r="G5" s="193"/>
      <c r="H5" s="193"/>
      <c r="I5" s="193"/>
      <c r="J5" s="193"/>
      <c r="K5" s="193"/>
      <c r="L5" s="193"/>
      <c r="M5" s="193"/>
      <c r="N5" s="193"/>
    </row>
    <row r="6" spans="1:15" ht="15.75" customHeight="1" x14ac:dyDescent="0.25">
      <c r="B6" s="193" t="s">
        <v>452</v>
      </c>
      <c r="C6" s="926"/>
      <c r="D6" s="926"/>
      <c r="E6" s="926"/>
      <c r="F6" s="197"/>
      <c r="G6" s="197"/>
      <c r="H6" s="197"/>
      <c r="I6" s="197"/>
      <c r="J6" s="198"/>
      <c r="K6" s="199" t="s">
        <v>198</v>
      </c>
      <c r="L6" s="194" t="s">
        <v>198</v>
      </c>
    </row>
    <row r="7" spans="1:15" ht="15.75" customHeight="1" x14ac:dyDescent="0.25">
      <c r="B7" s="193" t="s">
        <v>238</v>
      </c>
      <c r="C7" s="193"/>
      <c r="D7" s="193"/>
      <c r="E7" s="193"/>
      <c r="F7" s="193"/>
      <c r="G7" s="193" t="s">
        <v>239</v>
      </c>
      <c r="H7" s="193"/>
      <c r="I7" s="193"/>
      <c r="J7" s="193"/>
      <c r="K7" s="193"/>
      <c r="L7" s="193"/>
      <c r="M7" s="193"/>
      <c r="N7" s="193" t="s">
        <v>198</v>
      </c>
    </row>
    <row r="8" spans="1:15" ht="15.75" customHeight="1" x14ac:dyDescent="0.25">
      <c r="B8" s="196" t="s">
        <v>453</v>
      </c>
      <c r="C8" s="925"/>
      <c r="D8" s="925"/>
      <c r="E8" s="925"/>
      <c r="F8" s="193"/>
      <c r="G8" s="193"/>
      <c r="H8" s="193"/>
      <c r="I8" s="193"/>
      <c r="J8" s="193"/>
      <c r="K8" s="193" t="s">
        <v>457</v>
      </c>
      <c r="L8" s="193"/>
      <c r="M8" s="193"/>
      <c r="N8" s="193"/>
    </row>
    <row r="9" spans="1:15" ht="15.75" customHeight="1" x14ac:dyDescent="0.25">
      <c r="B9" s="193"/>
      <c r="C9" s="193"/>
      <c r="D9" s="193"/>
      <c r="E9" s="193"/>
      <c r="F9" s="193"/>
      <c r="G9" s="193"/>
      <c r="H9" s="193"/>
      <c r="I9" s="193"/>
      <c r="J9" s="193"/>
      <c r="K9" s="198" t="s">
        <v>176</v>
      </c>
      <c r="L9" s="193"/>
      <c r="M9" s="193"/>
      <c r="N9" s="193" t="s">
        <v>177</v>
      </c>
    </row>
    <row r="10" spans="1:15" ht="15.75" customHeight="1" x14ac:dyDescent="0.25">
      <c r="B10" s="193" t="s">
        <v>449</v>
      </c>
      <c r="C10" s="197"/>
      <c r="D10" s="921" t="s">
        <v>198</v>
      </c>
      <c r="E10" s="921"/>
      <c r="F10" s="921"/>
      <c r="G10" s="921"/>
      <c r="H10" s="921"/>
      <c r="I10" s="921"/>
      <c r="J10" s="198"/>
      <c r="K10" s="922" t="s">
        <v>198</v>
      </c>
      <c r="L10" s="922"/>
      <c r="M10" s="200"/>
      <c r="N10" s="201" t="s">
        <v>198</v>
      </c>
    </row>
    <row r="11" spans="1:15" ht="15.75" customHeight="1" x14ac:dyDescent="0.25">
      <c r="B11" s="193"/>
      <c r="C11" s="193"/>
      <c r="D11" s="193"/>
      <c r="E11" s="193" t="s">
        <v>198</v>
      </c>
      <c r="F11" s="193"/>
      <c r="G11" s="193"/>
      <c r="H11" s="193"/>
      <c r="I11" s="193"/>
      <c r="J11" s="193"/>
      <c r="K11" s="923" t="s">
        <v>237</v>
      </c>
      <c r="L11" s="923"/>
      <c r="M11" s="923"/>
      <c r="N11" s="923"/>
    </row>
    <row r="12" spans="1:15" ht="15.75" customHeight="1" x14ac:dyDescent="0.25">
      <c r="B12" s="858" t="s">
        <v>451</v>
      </c>
      <c r="C12" s="858"/>
      <c r="D12" s="921" t="s">
        <v>198</v>
      </c>
      <c r="E12" s="921"/>
      <c r="F12" s="921"/>
      <c r="G12" s="921"/>
      <c r="H12" s="921"/>
      <c r="I12" s="921"/>
      <c r="J12" s="193"/>
      <c r="K12" s="881" t="s">
        <v>240</v>
      </c>
      <c r="L12" s="881"/>
      <c r="M12" s="881"/>
      <c r="N12" s="881"/>
    </row>
    <row r="13" spans="1:15" ht="18.75" customHeight="1" x14ac:dyDescent="0.25">
      <c r="B13" s="193"/>
      <c r="C13" s="193"/>
      <c r="D13" s="193"/>
      <c r="E13" s="193"/>
      <c r="F13" s="193"/>
      <c r="G13" s="193"/>
      <c r="H13" s="193"/>
      <c r="I13" s="193"/>
      <c r="J13" s="193"/>
      <c r="K13" s="193"/>
      <c r="L13" s="927" t="e">
        <f>G246</f>
        <v>#DIV/0!</v>
      </c>
      <c r="M13" s="928"/>
      <c r="N13" s="929"/>
    </row>
    <row r="14" spans="1:15" ht="5.25" customHeight="1" x14ac:dyDescent="0.25">
      <c r="B14" s="193" t="s">
        <v>198</v>
      </c>
      <c r="C14" s="193"/>
      <c r="D14" s="193" t="s">
        <v>198</v>
      </c>
      <c r="E14" s="193"/>
      <c r="F14" s="193" t="s">
        <v>198</v>
      </c>
      <c r="G14" s="193"/>
      <c r="H14" s="193"/>
      <c r="I14" s="193"/>
      <c r="J14" s="193"/>
      <c r="K14" s="193"/>
      <c r="L14" s="930"/>
      <c r="M14" s="931"/>
      <c r="N14" s="932"/>
    </row>
    <row r="15" spans="1:15" ht="6.75" customHeight="1" x14ac:dyDescent="0.25">
      <c r="B15" s="193"/>
      <c r="C15" s="193"/>
      <c r="D15" s="193"/>
      <c r="E15" s="193"/>
      <c r="F15" s="193"/>
      <c r="G15" s="193"/>
      <c r="H15" s="193"/>
      <c r="I15" s="193"/>
      <c r="J15" s="193"/>
      <c r="K15" s="193"/>
      <c r="L15" s="193"/>
      <c r="M15" s="193"/>
      <c r="N15" s="198"/>
    </row>
    <row r="16" spans="1:15" s="203" customFormat="1" ht="15.75" customHeight="1" x14ac:dyDescent="0.25">
      <c r="A16" s="202"/>
      <c r="B16" s="202"/>
      <c r="C16" s="202"/>
      <c r="D16" s="202" t="s">
        <v>241</v>
      </c>
      <c r="E16" s="202"/>
      <c r="F16" s="202"/>
      <c r="G16" s="887" t="s">
        <v>242</v>
      </c>
      <c r="H16" s="887"/>
      <c r="I16" s="202"/>
      <c r="J16" s="202"/>
      <c r="K16" s="202"/>
      <c r="L16" s="887" t="s">
        <v>243</v>
      </c>
      <c r="M16" s="887"/>
      <c r="N16" s="887"/>
    </row>
    <row r="17" spans="1:14" ht="3.75" customHeight="1" x14ac:dyDescent="0.25">
      <c r="B17" s="865"/>
      <c r="C17" s="865"/>
      <c r="D17" s="865"/>
      <c r="E17" s="865"/>
      <c r="F17" s="865"/>
      <c r="G17" s="865"/>
      <c r="H17" s="865"/>
      <c r="I17" s="865"/>
      <c r="J17" s="865"/>
      <c r="K17" s="865"/>
      <c r="L17" s="865"/>
      <c r="M17" s="865"/>
      <c r="N17" s="865"/>
    </row>
    <row r="18" spans="1:14" ht="15.75" customHeight="1" x14ac:dyDescent="0.25">
      <c r="B18" s="202" t="s">
        <v>244</v>
      </c>
      <c r="C18" s="193"/>
      <c r="D18" s="193"/>
      <c r="E18" s="193"/>
      <c r="F18" s="193"/>
      <c r="G18" s="193"/>
      <c r="H18" s="193"/>
      <c r="I18" s="193"/>
      <c r="J18" s="193"/>
      <c r="K18" s="193"/>
      <c r="L18" s="193"/>
      <c r="M18" s="193"/>
      <c r="N18" s="193"/>
    </row>
    <row r="19" spans="1:14" ht="18.75" customHeight="1" x14ac:dyDescent="0.25">
      <c r="B19" s="193" t="s">
        <v>245</v>
      </c>
      <c r="C19" s="193"/>
      <c r="D19" s="193"/>
      <c r="E19" s="193"/>
      <c r="F19" s="193"/>
      <c r="G19" s="193"/>
      <c r="H19" s="193"/>
      <c r="I19" s="193"/>
      <c r="J19" s="193"/>
      <c r="K19" s="193"/>
      <c r="L19" s="193"/>
      <c r="M19" s="193"/>
      <c r="N19" s="193"/>
    </row>
    <row r="20" spans="1:14" ht="5.25" customHeight="1" x14ac:dyDescent="0.25">
      <c r="B20" s="193"/>
      <c r="C20" s="193"/>
      <c r="D20" s="193"/>
      <c r="E20" s="193"/>
      <c r="F20" s="193"/>
      <c r="G20" s="193"/>
      <c r="H20" s="193"/>
      <c r="I20" s="193"/>
      <c r="J20" s="193"/>
      <c r="K20" s="193"/>
      <c r="L20" s="193"/>
      <c r="M20" s="193"/>
      <c r="N20" s="193"/>
    </row>
    <row r="21" spans="1:14" ht="56.25" customHeight="1" x14ac:dyDescent="0.25">
      <c r="B21" s="919" t="s">
        <v>246</v>
      </c>
      <c r="C21" s="919"/>
      <c r="D21" s="919"/>
      <c r="E21" s="919"/>
      <c r="F21" s="919"/>
      <c r="G21" s="919"/>
      <c r="H21" s="919"/>
      <c r="I21" s="919"/>
      <c r="J21" s="919"/>
      <c r="K21" s="919"/>
      <c r="L21" s="919"/>
      <c r="M21" s="919"/>
      <c r="N21" s="919"/>
    </row>
    <row r="22" spans="1:14" s="219" customFormat="1" ht="51" customHeight="1" x14ac:dyDescent="0.25">
      <c r="A22" s="195"/>
      <c r="B22" s="919" t="s">
        <v>247</v>
      </c>
      <c r="C22" s="919"/>
      <c r="D22" s="919"/>
      <c r="E22" s="919"/>
      <c r="F22" s="919"/>
      <c r="G22" s="919"/>
      <c r="H22" s="919"/>
      <c r="I22" s="919"/>
      <c r="J22" s="919"/>
      <c r="K22" s="919"/>
      <c r="L22" s="919"/>
      <c r="M22" s="919"/>
      <c r="N22" s="919"/>
    </row>
    <row r="23" spans="1:14" ht="4.5" customHeight="1" x14ac:dyDescent="0.25">
      <c r="B23" s="193"/>
      <c r="C23" s="193"/>
      <c r="D23" s="193"/>
      <c r="E23" s="193"/>
      <c r="F23" s="193"/>
      <c r="G23" s="193"/>
      <c r="H23" s="193"/>
      <c r="I23" s="193"/>
      <c r="J23" s="193"/>
      <c r="K23" s="193"/>
      <c r="L23" s="193"/>
      <c r="M23" s="193"/>
      <c r="N23" s="193"/>
    </row>
    <row r="24" spans="1:14" ht="18.75" customHeight="1" x14ac:dyDescent="0.25">
      <c r="B24" s="193" t="s">
        <v>248</v>
      </c>
      <c r="C24" s="193"/>
      <c r="D24" s="193"/>
      <c r="E24" s="193"/>
      <c r="F24" s="193"/>
      <c r="G24" s="193"/>
      <c r="H24" s="193"/>
      <c r="I24" s="193"/>
      <c r="J24" s="193"/>
      <c r="K24" s="193"/>
      <c r="L24" s="193"/>
      <c r="M24" s="193"/>
      <c r="N24" s="193"/>
    </row>
    <row r="25" spans="1:14" ht="15.75" customHeight="1" x14ac:dyDescent="0.25">
      <c r="B25" s="193" t="s">
        <v>249</v>
      </c>
      <c r="C25" s="193"/>
      <c r="D25" s="193"/>
      <c r="E25" s="193"/>
      <c r="F25" s="193"/>
      <c r="G25" s="193"/>
      <c r="H25" s="193"/>
      <c r="I25" s="193"/>
      <c r="J25" s="193"/>
      <c r="K25" s="193"/>
      <c r="L25" s="193"/>
      <c r="M25" s="193"/>
      <c r="N25" s="193"/>
    </row>
    <row r="26" spans="1:14" ht="6" customHeight="1" x14ac:dyDescent="0.25">
      <c r="B26" s="193"/>
      <c r="C26" s="193"/>
      <c r="D26" s="193"/>
      <c r="E26" s="193"/>
      <c r="F26" s="193"/>
      <c r="G26" s="193"/>
      <c r="H26" s="193"/>
      <c r="I26" s="193"/>
      <c r="J26" s="193"/>
      <c r="K26" s="193"/>
      <c r="L26" s="193"/>
      <c r="M26" s="193"/>
      <c r="N26" s="193"/>
    </row>
    <row r="27" spans="1:14" ht="3" customHeight="1" x14ac:dyDescent="0.25">
      <c r="B27" s="193" t="s">
        <v>250</v>
      </c>
      <c r="C27" s="193"/>
      <c r="D27" s="193"/>
      <c r="E27" s="193"/>
      <c r="F27" s="193"/>
      <c r="G27" s="193"/>
      <c r="H27" s="193"/>
      <c r="I27" s="193"/>
      <c r="J27" s="193"/>
      <c r="K27" s="193"/>
      <c r="L27" s="193"/>
      <c r="M27" s="193"/>
      <c r="N27" s="193"/>
    </row>
    <row r="28" spans="1:14" ht="15.75" customHeight="1" x14ac:dyDescent="0.25">
      <c r="B28" s="220" t="s">
        <v>251</v>
      </c>
      <c r="C28" s="195"/>
      <c r="D28" s="195"/>
      <c r="E28" s="195"/>
      <c r="F28" s="195"/>
      <c r="G28" s="195"/>
      <c r="H28" s="195"/>
      <c r="I28" s="195"/>
      <c r="J28" s="195"/>
      <c r="K28" s="195"/>
      <c r="L28" s="195"/>
      <c r="M28" s="195"/>
      <c r="N28" s="195"/>
    </row>
    <row r="29" spans="1:14" ht="36.75" customHeight="1" x14ac:dyDescent="0.25">
      <c r="B29" s="919" t="s">
        <v>252</v>
      </c>
      <c r="C29" s="919"/>
      <c r="D29" s="919"/>
      <c r="E29" s="919"/>
      <c r="F29" s="919"/>
      <c r="G29" s="919"/>
      <c r="H29" s="919"/>
      <c r="I29" s="919"/>
      <c r="J29" s="919"/>
      <c r="K29" s="919"/>
      <c r="L29" s="919"/>
      <c r="M29" s="919"/>
      <c r="N29" s="919"/>
    </row>
    <row r="30" spans="1:14" ht="3" customHeight="1" x14ac:dyDescent="0.25">
      <c r="B30" s="195"/>
      <c r="C30" s="195"/>
      <c r="D30" s="195"/>
      <c r="E30" s="195"/>
      <c r="F30" s="195"/>
      <c r="G30" s="195"/>
      <c r="H30" s="195"/>
      <c r="I30" s="195"/>
      <c r="J30" s="195"/>
      <c r="K30" s="195"/>
      <c r="L30" s="195"/>
      <c r="M30" s="195"/>
      <c r="N30" s="195"/>
    </row>
    <row r="31" spans="1:14" ht="15.75" customHeight="1" x14ac:dyDescent="0.25">
      <c r="B31" s="220" t="s">
        <v>253</v>
      </c>
      <c r="C31" s="195"/>
      <c r="D31" s="195"/>
      <c r="E31" s="195"/>
      <c r="F31" s="195"/>
      <c r="G31" s="195"/>
      <c r="H31" s="195"/>
      <c r="I31" s="195"/>
      <c r="J31" s="195"/>
      <c r="K31" s="195"/>
      <c r="L31" s="195"/>
      <c r="M31" s="195"/>
      <c r="N31" s="195"/>
    </row>
    <row r="32" spans="1:14" ht="34.5" customHeight="1" x14ac:dyDescent="0.25">
      <c r="B32" s="900" t="s">
        <v>254</v>
      </c>
      <c r="C32" s="900"/>
      <c r="D32" s="900"/>
      <c r="E32" s="900"/>
      <c r="F32" s="900"/>
      <c r="G32" s="900"/>
      <c r="H32" s="900"/>
      <c r="I32" s="900"/>
      <c r="J32" s="900"/>
      <c r="K32" s="900"/>
      <c r="L32" s="900"/>
      <c r="M32" s="900"/>
      <c r="N32" s="900"/>
    </row>
    <row r="33" spans="2:14" ht="3" customHeight="1" x14ac:dyDescent="0.25">
      <c r="B33" s="195"/>
      <c r="C33" s="195"/>
      <c r="D33" s="195"/>
      <c r="E33" s="195"/>
      <c r="F33" s="195"/>
      <c r="G33" s="195"/>
      <c r="H33" s="195"/>
      <c r="I33" s="195"/>
      <c r="J33" s="195"/>
      <c r="K33" s="195"/>
      <c r="L33" s="195"/>
      <c r="M33" s="195"/>
      <c r="N33" s="195"/>
    </row>
    <row r="34" spans="2:14" ht="15.75" customHeight="1" x14ac:dyDescent="0.25">
      <c r="B34" s="220" t="s">
        <v>255</v>
      </c>
      <c r="C34" s="195"/>
      <c r="D34" s="195"/>
      <c r="E34" s="195"/>
      <c r="F34" s="195"/>
      <c r="G34" s="195"/>
      <c r="H34" s="195"/>
      <c r="I34" s="195"/>
      <c r="J34" s="195"/>
      <c r="K34" s="195"/>
      <c r="L34" s="195"/>
      <c r="M34" s="195"/>
      <c r="N34" s="195"/>
    </row>
    <row r="35" spans="2:14" ht="33" customHeight="1" x14ac:dyDescent="0.25">
      <c r="B35" s="919" t="s">
        <v>256</v>
      </c>
      <c r="C35" s="919"/>
      <c r="D35" s="919"/>
      <c r="E35" s="919"/>
      <c r="F35" s="919"/>
      <c r="G35" s="919"/>
      <c r="H35" s="919"/>
      <c r="I35" s="919"/>
      <c r="J35" s="919"/>
      <c r="K35" s="919"/>
      <c r="L35" s="919"/>
      <c r="M35" s="919"/>
      <c r="N35" s="919"/>
    </row>
    <row r="36" spans="2:14" ht="3" customHeight="1" x14ac:dyDescent="0.25">
      <c r="B36" s="195"/>
      <c r="C36" s="195"/>
      <c r="D36" s="195"/>
      <c r="E36" s="195"/>
      <c r="F36" s="195"/>
      <c r="G36" s="195"/>
      <c r="H36" s="195"/>
      <c r="I36" s="195"/>
      <c r="J36" s="195"/>
      <c r="K36" s="195"/>
      <c r="L36" s="195"/>
      <c r="M36" s="195"/>
      <c r="N36" s="195"/>
    </row>
    <row r="37" spans="2:14" ht="15.75" customHeight="1" x14ac:dyDescent="0.25">
      <c r="B37" s="220" t="s">
        <v>257</v>
      </c>
      <c r="C37" s="195"/>
      <c r="D37" s="195"/>
      <c r="E37" s="195"/>
      <c r="F37" s="195"/>
      <c r="G37" s="195"/>
      <c r="H37" s="195"/>
      <c r="I37" s="195"/>
      <c r="J37" s="195"/>
      <c r="K37" s="195"/>
      <c r="L37" s="195"/>
      <c r="M37" s="195"/>
      <c r="N37" s="195"/>
    </row>
    <row r="38" spans="2:14" ht="54" customHeight="1" x14ac:dyDescent="0.25">
      <c r="B38" s="919" t="s">
        <v>454</v>
      </c>
      <c r="C38" s="919"/>
      <c r="D38" s="919"/>
      <c r="E38" s="919"/>
      <c r="F38" s="919"/>
      <c r="G38" s="919"/>
      <c r="H38" s="919"/>
      <c r="I38" s="919"/>
      <c r="J38" s="919"/>
      <c r="K38" s="919"/>
      <c r="L38" s="919"/>
      <c r="M38" s="919"/>
      <c r="N38" s="919"/>
    </row>
    <row r="39" spans="2:14" ht="3" customHeight="1" x14ac:dyDescent="0.25">
      <c r="B39" s="193"/>
      <c r="C39" s="193"/>
      <c r="D39" s="193"/>
      <c r="E39" s="193"/>
      <c r="F39" s="193"/>
      <c r="G39" s="193"/>
      <c r="H39" s="193"/>
      <c r="I39" s="193"/>
      <c r="J39" s="193"/>
      <c r="K39" s="193"/>
      <c r="L39" s="193"/>
      <c r="M39" s="193"/>
      <c r="N39" s="193"/>
    </row>
    <row r="40" spans="2:14" ht="9" customHeight="1" x14ac:dyDescent="0.25">
      <c r="B40" s="193"/>
      <c r="C40" s="193"/>
      <c r="D40" s="193"/>
      <c r="E40" s="193"/>
      <c r="F40" s="193"/>
      <c r="G40" s="193"/>
      <c r="H40" s="193"/>
      <c r="I40" s="193"/>
      <c r="J40" s="193"/>
      <c r="K40" s="193"/>
      <c r="L40" s="193"/>
      <c r="M40" s="193"/>
      <c r="N40" s="193"/>
    </row>
    <row r="41" spans="2:14" ht="16.5" customHeight="1" x14ac:dyDescent="0.25">
      <c r="B41" s="920" t="s">
        <v>258</v>
      </c>
      <c r="C41" s="920"/>
      <c r="D41" s="920"/>
      <c r="E41" s="920"/>
      <c r="F41" s="920"/>
      <c r="G41" s="920"/>
      <c r="H41" s="920"/>
      <c r="I41" s="920"/>
      <c r="J41" s="920"/>
      <c r="K41" s="920"/>
      <c r="L41" s="920"/>
      <c r="M41" s="920"/>
      <c r="N41" s="920"/>
    </row>
    <row r="42" spans="2:14" ht="12.75" customHeight="1" x14ac:dyDescent="0.25">
      <c r="B42" s="920" t="s">
        <v>259</v>
      </c>
      <c r="C42" s="920"/>
      <c r="D42" s="920"/>
      <c r="E42" s="920"/>
      <c r="F42" s="920"/>
      <c r="G42" s="920"/>
      <c r="H42" s="920"/>
      <c r="I42" s="920"/>
      <c r="J42" s="920"/>
      <c r="K42" s="920"/>
      <c r="L42" s="920"/>
      <c r="M42" s="920"/>
      <c r="N42" s="920"/>
    </row>
    <row r="43" spans="2:14" ht="12.75" customHeight="1" x14ac:dyDescent="0.25">
      <c r="B43" s="204"/>
      <c r="C43" s="204"/>
      <c r="D43" s="204"/>
      <c r="E43" s="204"/>
      <c r="F43" s="204"/>
      <c r="G43" s="204"/>
      <c r="H43" s="204"/>
      <c r="I43" s="204"/>
      <c r="J43" s="204"/>
      <c r="K43" s="204"/>
      <c r="L43" s="204"/>
      <c r="M43" s="204"/>
      <c r="N43" s="204"/>
    </row>
    <row r="44" spans="2:14" ht="12.75" customHeight="1" x14ac:dyDescent="0.25">
      <c r="B44" s="204"/>
      <c r="C44" s="204"/>
      <c r="D44" s="204"/>
      <c r="E44" s="204"/>
      <c r="F44" s="204"/>
      <c r="G44" s="204"/>
      <c r="H44" s="204"/>
      <c r="I44" s="204"/>
      <c r="J44" s="204"/>
      <c r="K44" s="204"/>
      <c r="L44" s="204"/>
      <c r="M44" s="204"/>
      <c r="N44" s="204"/>
    </row>
    <row r="45" spans="2:14" ht="12.75" customHeight="1" x14ac:dyDescent="0.25">
      <c r="B45" s="204"/>
      <c r="C45" s="204"/>
      <c r="D45" s="204"/>
      <c r="E45" s="204"/>
      <c r="F45" s="204"/>
      <c r="G45" s="204"/>
      <c r="H45" s="204"/>
      <c r="I45" s="204"/>
      <c r="J45" s="204"/>
      <c r="K45" s="204"/>
      <c r="L45" s="204"/>
      <c r="M45" s="204"/>
      <c r="N45" s="204"/>
    </row>
    <row r="46" spans="2:14" ht="12.75" customHeight="1" x14ac:dyDescent="0.25">
      <c r="B46" s="204"/>
      <c r="C46" s="204"/>
      <c r="D46" s="204"/>
      <c r="E46" s="204"/>
      <c r="F46" s="204"/>
      <c r="G46" s="204"/>
      <c r="H46" s="204"/>
      <c r="I46" s="204"/>
      <c r="J46" s="204"/>
      <c r="K46" s="204"/>
      <c r="L46" s="204"/>
      <c r="M46" s="204"/>
      <c r="N46" s="204"/>
    </row>
    <row r="47" spans="2:14" ht="12.75" customHeight="1" x14ac:dyDescent="0.25">
      <c r="B47" s="204"/>
      <c r="C47" s="204"/>
      <c r="D47" s="204"/>
      <c r="E47" s="204"/>
      <c r="F47" s="204"/>
      <c r="G47" s="204"/>
      <c r="H47" s="204"/>
      <c r="I47" s="204"/>
      <c r="J47" s="204"/>
      <c r="K47" s="204"/>
      <c r="L47" s="204"/>
      <c r="M47" s="204"/>
      <c r="N47" s="204"/>
    </row>
    <row r="48" spans="2:14" ht="12.75" customHeight="1" x14ac:dyDescent="0.25">
      <c r="B48" s="204"/>
      <c r="C48" s="204"/>
      <c r="D48" s="204"/>
      <c r="E48" s="204"/>
      <c r="F48" s="204"/>
      <c r="G48" s="204"/>
      <c r="H48" s="204"/>
      <c r="I48" s="204"/>
      <c r="J48" s="204"/>
      <c r="K48" s="204"/>
      <c r="L48" s="204"/>
      <c r="M48" s="204"/>
      <c r="N48" s="204"/>
    </row>
    <row r="49" spans="2:14" ht="12.75" customHeight="1" x14ac:dyDescent="0.25">
      <c r="B49" s="204"/>
      <c r="C49" s="204"/>
      <c r="D49" s="204"/>
      <c r="E49" s="204"/>
      <c r="F49" s="204"/>
      <c r="G49" s="204"/>
      <c r="H49" s="204"/>
      <c r="I49" s="204"/>
      <c r="J49" s="204"/>
      <c r="K49" s="204"/>
      <c r="L49" s="204"/>
      <c r="M49" s="204"/>
      <c r="N49" s="204"/>
    </row>
    <row r="50" spans="2:14" ht="12.75" customHeight="1" x14ac:dyDescent="0.25">
      <c r="B50" s="204"/>
      <c r="C50" s="204"/>
      <c r="D50" s="204"/>
      <c r="E50" s="204"/>
      <c r="F50" s="204"/>
      <c r="G50" s="204"/>
      <c r="H50" s="204"/>
      <c r="I50" s="204"/>
      <c r="J50" s="204"/>
      <c r="K50" s="204"/>
      <c r="L50" s="204"/>
      <c r="M50" s="204"/>
      <c r="N50" s="204"/>
    </row>
    <row r="51" spans="2:14" ht="12.75" customHeight="1" x14ac:dyDescent="0.25">
      <c r="B51" s="204"/>
      <c r="C51" s="204"/>
      <c r="D51" s="204"/>
      <c r="E51" s="204"/>
      <c r="F51" s="204"/>
      <c r="G51" s="204"/>
      <c r="H51" s="204"/>
      <c r="I51" s="204"/>
      <c r="J51" s="204"/>
      <c r="K51" s="204"/>
      <c r="L51" s="204"/>
      <c r="M51" s="204"/>
      <c r="N51" s="204"/>
    </row>
    <row r="52" spans="2:14" ht="12.75" customHeight="1" x14ac:dyDescent="0.25">
      <c r="B52" s="204"/>
      <c r="C52" s="204"/>
      <c r="D52" s="204"/>
      <c r="E52" s="204"/>
      <c r="F52" s="204"/>
      <c r="G52" s="204"/>
      <c r="H52" s="204"/>
      <c r="I52" s="204"/>
      <c r="J52" s="204"/>
      <c r="K52" s="204"/>
      <c r="L52" s="204"/>
      <c r="M52" s="204"/>
      <c r="N52" s="204"/>
    </row>
    <row r="53" spans="2:14" ht="12.75" customHeight="1" x14ac:dyDescent="0.25">
      <c r="B53" s="204"/>
      <c r="C53" s="204"/>
      <c r="D53" s="204"/>
      <c r="E53" s="204"/>
      <c r="F53" s="204"/>
      <c r="G53" s="204"/>
      <c r="H53" s="204"/>
      <c r="I53" s="204"/>
      <c r="J53" s="204"/>
      <c r="K53" s="204"/>
      <c r="L53" s="204"/>
      <c r="M53" s="204"/>
      <c r="N53" s="204"/>
    </row>
    <row r="54" spans="2:14" ht="12.75" customHeight="1" x14ac:dyDescent="0.25">
      <c r="B54" s="204"/>
      <c r="C54" s="204"/>
      <c r="D54" s="204"/>
      <c r="E54" s="221"/>
      <c r="F54" s="221"/>
      <c r="G54" s="221"/>
      <c r="H54" s="221"/>
      <c r="I54" s="221"/>
      <c r="J54" s="221"/>
      <c r="K54" s="221"/>
      <c r="L54" s="204"/>
      <c r="M54" s="204"/>
      <c r="N54" s="204"/>
    </row>
    <row r="55" spans="2:14" ht="12.75" customHeight="1" x14ac:dyDescent="0.25">
      <c r="B55" s="204"/>
      <c r="C55" s="204"/>
      <c r="D55" s="204"/>
      <c r="E55" s="221"/>
      <c r="F55" s="221"/>
      <c r="G55" s="221"/>
      <c r="H55" s="221"/>
      <c r="I55" s="221"/>
      <c r="J55" s="221"/>
      <c r="K55" s="221"/>
      <c r="L55" s="204"/>
      <c r="M55" s="204"/>
      <c r="N55" s="204"/>
    </row>
    <row r="56" spans="2:14" ht="12.75" customHeight="1" x14ac:dyDescent="0.25">
      <c r="B56" s="204"/>
      <c r="C56" s="204"/>
      <c r="D56" s="204"/>
      <c r="E56" s="221"/>
      <c r="F56" s="221"/>
      <c r="G56" s="221"/>
      <c r="H56" s="221"/>
      <c r="I56" s="221"/>
      <c r="J56" s="221"/>
      <c r="K56" s="221"/>
      <c r="L56" s="204"/>
      <c r="M56" s="204"/>
      <c r="N56" s="204"/>
    </row>
    <row r="57" spans="2:14" ht="12.75" customHeight="1" x14ac:dyDescent="0.25">
      <c r="B57" s="204"/>
      <c r="C57" s="204"/>
      <c r="D57" s="204"/>
      <c r="E57" s="221"/>
      <c r="F57" s="221"/>
      <c r="G57" s="221"/>
      <c r="H57" s="221"/>
      <c r="I57" s="221"/>
      <c r="J57" s="221"/>
      <c r="K57" s="221"/>
      <c r="L57" s="204"/>
      <c r="M57" s="204"/>
      <c r="N57" s="204"/>
    </row>
    <row r="58" spans="2:14" ht="12.75" customHeight="1" x14ac:dyDescent="0.25">
      <c r="B58" s="204"/>
      <c r="C58" s="204"/>
      <c r="D58" s="204"/>
      <c r="E58" s="221"/>
      <c r="F58" s="221"/>
      <c r="G58" s="221"/>
      <c r="H58" s="221"/>
      <c r="I58" s="221"/>
      <c r="J58" s="221"/>
      <c r="K58" s="221"/>
      <c r="L58" s="204"/>
      <c r="M58" s="204"/>
      <c r="N58" s="204"/>
    </row>
    <row r="59" spans="2:14" ht="23.25" customHeight="1" x14ac:dyDescent="0.25">
      <c r="B59" s="223" t="s">
        <v>458</v>
      </c>
      <c r="C59" s="193"/>
      <c r="D59" s="193"/>
      <c r="E59" s="222"/>
      <c r="F59" s="222"/>
      <c r="G59" s="222"/>
      <c r="H59" s="222"/>
      <c r="I59" s="222"/>
      <c r="J59" s="222"/>
      <c r="K59" s="222"/>
      <c r="L59" s="193"/>
      <c r="M59" s="193"/>
      <c r="N59" s="193"/>
    </row>
    <row r="60" spans="2:14" ht="15.75" customHeight="1" x14ac:dyDescent="0.25">
      <c r="B60" s="887" t="s">
        <v>260</v>
      </c>
      <c r="C60" s="887"/>
      <c r="D60" s="887"/>
      <c r="E60" s="887"/>
      <c r="F60" s="887"/>
      <c r="G60" s="887"/>
      <c r="H60" s="193"/>
      <c r="I60" s="193"/>
      <c r="J60" s="193"/>
      <c r="K60" s="193"/>
      <c r="L60" s="193"/>
      <c r="M60" s="193"/>
      <c r="N60" s="193"/>
    </row>
    <row r="61" spans="2:14" ht="15.75" customHeight="1" x14ac:dyDescent="0.25">
      <c r="B61" s="858" t="s">
        <v>261</v>
      </c>
      <c r="C61" s="858"/>
      <c r="D61" s="858"/>
      <c r="E61" s="858"/>
      <c r="F61" s="858"/>
      <c r="G61" s="193"/>
      <c r="H61" s="193"/>
      <c r="I61" s="193"/>
      <c r="J61" s="193"/>
      <c r="K61" s="193"/>
      <c r="L61" s="193"/>
      <c r="M61" s="193"/>
      <c r="N61" s="193"/>
    </row>
    <row r="62" spans="2:14" ht="40.5" customHeight="1" x14ac:dyDescent="0.25">
      <c r="B62" s="900" t="s">
        <v>262</v>
      </c>
      <c r="C62" s="900"/>
      <c r="D62" s="900"/>
      <c r="E62" s="900"/>
      <c r="F62" s="900"/>
      <c r="G62" s="900"/>
      <c r="H62" s="900"/>
      <c r="I62" s="900"/>
      <c r="J62" s="900"/>
      <c r="K62" s="900"/>
      <c r="L62" s="900"/>
      <c r="M62" s="900"/>
      <c r="N62" s="900"/>
    </row>
    <row r="63" spans="2:14" ht="15.75" customHeight="1" x14ac:dyDescent="0.25">
      <c r="B63" s="858" t="s">
        <v>263</v>
      </c>
      <c r="C63" s="858"/>
      <c r="D63" s="858" t="s">
        <v>264</v>
      </c>
      <c r="E63" s="858"/>
      <c r="F63" s="858" t="s">
        <v>265</v>
      </c>
      <c r="G63" s="858"/>
      <c r="H63" s="858" t="s">
        <v>266</v>
      </c>
      <c r="I63" s="858"/>
      <c r="J63" s="858"/>
      <c r="K63" s="870" t="s">
        <v>267</v>
      </c>
      <c r="L63" s="870"/>
      <c r="M63" s="870"/>
      <c r="N63" s="205">
        <v>0</v>
      </c>
    </row>
    <row r="64" spans="2:14" ht="8.25" customHeight="1" x14ac:dyDescent="0.25">
      <c r="B64" s="193"/>
      <c r="C64" s="193"/>
      <c r="D64" s="193"/>
      <c r="E64" s="193"/>
      <c r="F64" s="193"/>
      <c r="G64" s="193"/>
      <c r="H64" s="193"/>
      <c r="I64" s="193"/>
      <c r="J64" s="193"/>
      <c r="K64" s="193"/>
      <c r="L64" s="193"/>
      <c r="M64" s="193"/>
      <c r="N64" s="193"/>
    </row>
    <row r="65" spans="2:14" ht="78.75" customHeight="1" x14ac:dyDescent="0.25">
      <c r="B65" s="918" t="s">
        <v>268</v>
      </c>
      <c r="C65" s="918"/>
      <c r="D65" s="898"/>
      <c r="E65" s="898"/>
      <c r="F65" s="898"/>
      <c r="G65" s="898"/>
      <c r="H65" s="898"/>
      <c r="I65" s="898"/>
      <c r="J65" s="898"/>
      <c r="K65" s="898"/>
      <c r="L65" s="898"/>
      <c r="M65" s="898"/>
      <c r="N65" s="899"/>
    </row>
    <row r="66" spans="2:14" ht="12" customHeight="1" x14ac:dyDescent="0.25">
      <c r="B66" s="193"/>
      <c r="C66" s="193"/>
      <c r="D66" s="193"/>
      <c r="E66" s="193"/>
      <c r="F66" s="193"/>
      <c r="G66" s="193"/>
      <c r="H66" s="193"/>
      <c r="I66" s="193"/>
      <c r="J66" s="193"/>
      <c r="K66" s="193"/>
      <c r="L66" s="193"/>
      <c r="M66" s="193"/>
      <c r="N66" s="193"/>
    </row>
    <row r="67" spans="2:14" ht="15.75" customHeight="1" x14ac:dyDescent="0.25">
      <c r="B67" s="887" t="s">
        <v>269</v>
      </c>
      <c r="C67" s="887"/>
      <c r="D67" s="887"/>
      <c r="E67" s="887"/>
      <c r="F67" s="193"/>
      <c r="G67" s="193"/>
      <c r="H67" s="193"/>
      <c r="I67" s="193"/>
      <c r="J67" s="193"/>
      <c r="K67" s="193"/>
      <c r="L67" s="193"/>
      <c r="M67" s="193"/>
      <c r="N67" s="193"/>
    </row>
    <row r="68" spans="2:14" ht="27" customHeight="1" x14ac:dyDescent="0.25">
      <c r="B68" s="858" t="s">
        <v>270</v>
      </c>
      <c r="C68" s="858"/>
      <c r="D68" s="858"/>
      <c r="E68" s="858"/>
      <c r="F68" s="858"/>
      <c r="G68" s="858"/>
      <c r="H68" s="858"/>
      <c r="I68" s="858"/>
      <c r="J68" s="858"/>
      <c r="K68" s="858"/>
      <c r="L68" s="858"/>
      <c r="M68" s="858"/>
      <c r="N68" s="858"/>
    </row>
    <row r="69" spans="2:14" ht="15.75" customHeight="1" x14ac:dyDescent="0.25">
      <c r="B69" s="858" t="s">
        <v>263</v>
      </c>
      <c r="C69" s="858"/>
      <c r="D69" s="858" t="s">
        <v>264</v>
      </c>
      <c r="E69" s="858"/>
      <c r="F69" s="858" t="s">
        <v>265</v>
      </c>
      <c r="G69" s="858"/>
      <c r="H69" s="858" t="s">
        <v>266</v>
      </c>
      <c r="I69" s="858"/>
      <c r="J69" s="858"/>
      <c r="K69" s="870" t="s">
        <v>267</v>
      </c>
      <c r="L69" s="870"/>
      <c r="M69" s="870"/>
      <c r="N69" s="205">
        <v>0</v>
      </c>
    </row>
    <row r="70" spans="2:14" ht="8.25" customHeight="1" x14ac:dyDescent="0.25">
      <c r="B70" s="193"/>
      <c r="C70" s="193"/>
      <c r="D70" s="193"/>
      <c r="E70" s="193"/>
      <c r="F70" s="193"/>
      <c r="G70" s="193"/>
      <c r="H70" s="193"/>
      <c r="I70" s="193"/>
      <c r="J70" s="193"/>
      <c r="K70" s="193"/>
      <c r="L70" s="193"/>
      <c r="M70" s="193"/>
      <c r="N70" s="193"/>
    </row>
    <row r="71" spans="2:14" ht="78.75" customHeight="1" x14ac:dyDescent="0.25">
      <c r="B71" s="917" t="s">
        <v>268</v>
      </c>
      <c r="C71" s="917"/>
      <c r="D71" s="897"/>
      <c r="E71" s="898"/>
      <c r="F71" s="898"/>
      <c r="G71" s="898"/>
      <c r="H71" s="898"/>
      <c r="I71" s="898"/>
      <c r="J71" s="898"/>
      <c r="K71" s="898"/>
      <c r="L71" s="898"/>
      <c r="M71" s="898"/>
      <c r="N71" s="899"/>
    </row>
    <row r="72" spans="2:14" ht="9.75" customHeight="1" x14ac:dyDescent="0.25">
      <c r="B72" s="193"/>
      <c r="C72" s="193"/>
      <c r="D72" s="193"/>
      <c r="E72" s="193"/>
      <c r="F72" s="193"/>
      <c r="G72" s="193"/>
      <c r="H72" s="193"/>
      <c r="I72" s="193"/>
      <c r="J72" s="193"/>
      <c r="K72" s="193"/>
      <c r="L72" s="193"/>
      <c r="M72" s="193"/>
      <c r="N72" s="193"/>
    </row>
    <row r="73" spans="2:14" ht="15.75" customHeight="1" x14ac:dyDescent="0.25">
      <c r="B73" s="887" t="s">
        <v>271</v>
      </c>
      <c r="C73" s="887"/>
      <c r="D73" s="887"/>
      <c r="E73" s="887"/>
      <c r="F73" s="193"/>
      <c r="G73" s="193"/>
      <c r="H73" s="193"/>
      <c r="I73" s="193"/>
      <c r="J73" s="193"/>
      <c r="K73" s="193"/>
      <c r="L73" s="193"/>
      <c r="M73" s="193"/>
      <c r="N73" s="193"/>
    </row>
    <row r="74" spans="2:14" ht="6.75" customHeight="1" x14ac:dyDescent="0.25">
      <c r="B74" s="193"/>
      <c r="C74" s="193"/>
      <c r="D74" s="193"/>
      <c r="E74" s="193"/>
      <c r="F74" s="193"/>
      <c r="G74" s="193"/>
      <c r="H74" s="193"/>
      <c r="I74" s="193"/>
      <c r="J74" s="193"/>
      <c r="K74" s="193"/>
      <c r="L74" s="193"/>
      <c r="M74" s="193"/>
      <c r="N74" s="193"/>
    </row>
    <row r="75" spans="2:14" ht="15.75" customHeight="1" x14ac:dyDescent="0.25">
      <c r="B75" s="858" t="s">
        <v>263</v>
      </c>
      <c r="C75" s="858"/>
      <c r="D75" s="858" t="s">
        <v>264</v>
      </c>
      <c r="E75" s="858"/>
      <c r="F75" s="858" t="s">
        <v>265</v>
      </c>
      <c r="G75" s="858"/>
      <c r="H75" s="858" t="s">
        <v>266</v>
      </c>
      <c r="I75" s="858"/>
      <c r="J75" s="858"/>
      <c r="K75" s="870" t="s">
        <v>267</v>
      </c>
      <c r="L75" s="870"/>
      <c r="M75" s="870"/>
      <c r="N75" s="205">
        <v>0</v>
      </c>
    </row>
    <row r="76" spans="2:14" ht="8.25" customHeight="1" x14ac:dyDescent="0.25">
      <c r="B76" s="193"/>
      <c r="C76" s="193"/>
      <c r="D76" s="193"/>
      <c r="E76" s="193"/>
      <c r="F76" s="193"/>
      <c r="G76" s="193"/>
      <c r="H76" s="193"/>
      <c r="I76" s="193"/>
      <c r="J76" s="193"/>
      <c r="K76" s="193"/>
      <c r="L76" s="193"/>
      <c r="M76" s="193"/>
      <c r="N76" s="193"/>
    </row>
    <row r="77" spans="2:14" ht="78.75" customHeight="1" x14ac:dyDescent="0.25">
      <c r="B77" s="916" t="s">
        <v>268</v>
      </c>
      <c r="C77" s="916"/>
      <c r="D77" s="897"/>
      <c r="E77" s="898"/>
      <c r="F77" s="898"/>
      <c r="G77" s="898"/>
      <c r="H77" s="898"/>
      <c r="I77" s="898"/>
      <c r="J77" s="898"/>
      <c r="K77" s="898"/>
      <c r="L77" s="898"/>
      <c r="M77" s="898"/>
      <c r="N77" s="899"/>
    </row>
    <row r="78" spans="2:14" ht="9.75" customHeight="1" x14ac:dyDescent="0.25">
      <c r="B78" s="193"/>
      <c r="C78" s="193"/>
      <c r="D78" s="193"/>
      <c r="E78" s="193"/>
      <c r="F78" s="193"/>
      <c r="G78" s="193"/>
      <c r="H78" s="193"/>
      <c r="I78" s="193"/>
      <c r="J78" s="193"/>
      <c r="K78" s="193"/>
      <c r="L78" s="193"/>
      <c r="M78" s="193"/>
      <c r="N78" s="193"/>
    </row>
    <row r="79" spans="2:14" ht="15.75" customHeight="1" x14ac:dyDescent="0.25">
      <c r="B79" s="887" t="s">
        <v>272</v>
      </c>
      <c r="C79" s="887"/>
      <c r="D79" s="887"/>
      <c r="E79" s="887"/>
      <c r="F79" s="887"/>
      <c r="G79" s="887"/>
      <c r="H79" s="193"/>
      <c r="I79" s="193"/>
      <c r="J79" s="193"/>
      <c r="K79" s="193"/>
      <c r="L79" s="193"/>
      <c r="M79" s="193"/>
      <c r="N79" s="193"/>
    </row>
    <row r="80" spans="2:14" ht="73.5" customHeight="1" x14ac:dyDescent="0.25">
      <c r="B80" s="900" t="s">
        <v>273</v>
      </c>
      <c r="C80" s="900"/>
      <c r="D80" s="900"/>
      <c r="E80" s="900"/>
      <c r="F80" s="900"/>
      <c r="G80" s="900"/>
      <c r="H80" s="900"/>
      <c r="I80" s="900"/>
      <c r="J80" s="900"/>
      <c r="K80" s="900"/>
      <c r="L80" s="900"/>
      <c r="M80" s="900"/>
      <c r="N80" s="900"/>
    </row>
    <row r="81" spans="2:14" ht="15.75" customHeight="1" x14ac:dyDescent="0.25">
      <c r="B81" s="858" t="s">
        <v>263</v>
      </c>
      <c r="C81" s="858"/>
      <c r="D81" s="858" t="s">
        <v>264</v>
      </c>
      <c r="E81" s="858"/>
      <c r="F81" s="858" t="s">
        <v>265</v>
      </c>
      <c r="G81" s="858"/>
      <c r="H81" s="858" t="s">
        <v>266</v>
      </c>
      <c r="I81" s="858"/>
      <c r="J81" s="858"/>
      <c r="K81" s="870" t="s">
        <v>267</v>
      </c>
      <c r="L81" s="870"/>
      <c r="M81" s="870"/>
      <c r="N81" s="205">
        <v>0</v>
      </c>
    </row>
    <row r="82" spans="2:14" ht="7.5" customHeight="1" x14ac:dyDescent="0.25">
      <c r="B82" s="193"/>
      <c r="C82" s="193"/>
      <c r="D82" s="193"/>
      <c r="E82" s="193"/>
      <c r="F82" s="193"/>
      <c r="G82" s="193"/>
      <c r="H82" s="193"/>
      <c r="I82" s="193"/>
      <c r="J82" s="193"/>
      <c r="K82" s="193"/>
      <c r="L82" s="193"/>
      <c r="M82" s="193"/>
      <c r="N82" s="193"/>
    </row>
    <row r="83" spans="2:14" ht="78.75" customHeight="1" x14ac:dyDescent="0.25">
      <c r="B83" s="915" t="s">
        <v>268</v>
      </c>
      <c r="C83" s="915"/>
      <c r="D83" s="897"/>
      <c r="E83" s="898"/>
      <c r="F83" s="898"/>
      <c r="G83" s="898"/>
      <c r="H83" s="898"/>
      <c r="I83" s="898"/>
      <c r="J83" s="898"/>
      <c r="K83" s="898"/>
      <c r="L83" s="898"/>
      <c r="M83" s="898"/>
      <c r="N83" s="899"/>
    </row>
    <row r="84" spans="2:14" ht="11.25" customHeight="1" x14ac:dyDescent="0.25">
      <c r="B84" s="193"/>
      <c r="C84" s="193"/>
      <c r="D84" s="193"/>
      <c r="E84" s="193"/>
      <c r="F84" s="193"/>
      <c r="G84" s="193"/>
      <c r="H84" s="193"/>
      <c r="I84" s="193"/>
      <c r="J84" s="193"/>
      <c r="K84" s="193"/>
      <c r="L84" s="193"/>
      <c r="M84" s="193"/>
      <c r="N84" s="193"/>
    </row>
    <row r="85" spans="2:14" ht="21" customHeight="1" x14ac:dyDescent="0.25">
      <c r="B85" s="223" t="s">
        <v>459</v>
      </c>
      <c r="C85" s="193"/>
      <c r="D85" s="193"/>
      <c r="E85" s="193"/>
      <c r="F85" s="193"/>
      <c r="G85" s="193"/>
      <c r="H85" s="193"/>
      <c r="I85" s="193"/>
      <c r="J85" s="193"/>
      <c r="K85" s="193"/>
      <c r="L85" s="193"/>
      <c r="M85" s="193"/>
      <c r="N85" s="193"/>
    </row>
    <row r="86" spans="2:14" ht="12" customHeight="1" x14ac:dyDescent="0.25">
      <c r="B86" s="193"/>
      <c r="C86" s="193"/>
      <c r="D86" s="193"/>
      <c r="E86" s="193"/>
      <c r="F86" s="193"/>
      <c r="G86" s="193"/>
      <c r="H86" s="193"/>
      <c r="I86" s="193"/>
      <c r="J86" s="193"/>
      <c r="K86" s="193"/>
      <c r="L86" s="193"/>
      <c r="M86" s="193"/>
      <c r="N86" s="193"/>
    </row>
    <row r="87" spans="2:14" ht="15.75" customHeight="1" x14ac:dyDescent="0.25">
      <c r="B87" s="887" t="s">
        <v>274</v>
      </c>
      <c r="C87" s="887"/>
      <c r="D87" s="193"/>
      <c r="E87" s="193"/>
      <c r="F87" s="193"/>
      <c r="G87" s="193"/>
      <c r="H87" s="193"/>
      <c r="I87" s="193"/>
      <c r="J87" s="193"/>
      <c r="K87" s="193"/>
      <c r="L87" s="193"/>
      <c r="M87" s="193"/>
      <c r="N87" s="193"/>
    </row>
    <row r="88" spans="2:14" ht="34.5" customHeight="1" x14ac:dyDescent="0.25">
      <c r="B88" s="900" t="s">
        <v>275</v>
      </c>
      <c r="C88" s="900"/>
      <c r="D88" s="900"/>
      <c r="E88" s="900"/>
      <c r="F88" s="900"/>
      <c r="G88" s="900"/>
      <c r="H88" s="900"/>
      <c r="I88" s="900"/>
      <c r="J88" s="900"/>
      <c r="K88" s="900"/>
      <c r="L88" s="900"/>
      <c r="M88" s="900"/>
      <c r="N88" s="900"/>
    </row>
    <row r="89" spans="2:14" ht="6.75" customHeight="1" x14ac:dyDescent="0.25">
      <c r="B89" s="193"/>
      <c r="C89" s="193"/>
      <c r="D89" s="193"/>
      <c r="E89" s="193"/>
      <c r="F89" s="193"/>
      <c r="G89" s="193"/>
      <c r="H89" s="193"/>
      <c r="I89" s="193"/>
      <c r="J89" s="193"/>
      <c r="K89" s="193"/>
      <c r="L89" s="193"/>
      <c r="M89" s="193"/>
      <c r="N89" s="193"/>
    </row>
    <row r="90" spans="2:14" ht="15.75" customHeight="1" x14ac:dyDescent="0.25">
      <c r="B90" s="858" t="s">
        <v>263</v>
      </c>
      <c r="C90" s="858"/>
      <c r="D90" s="858" t="s">
        <v>264</v>
      </c>
      <c r="E90" s="858"/>
      <c r="F90" s="858" t="s">
        <v>265</v>
      </c>
      <c r="G90" s="858"/>
      <c r="H90" s="858" t="s">
        <v>266</v>
      </c>
      <c r="I90" s="858"/>
      <c r="J90" s="858"/>
      <c r="K90" s="870" t="s">
        <v>267</v>
      </c>
      <c r="L90" s="870"/>
      <c r="M90" s="870"/>
      <c r="N90" s="205">
        <v>0</v>
      </c>
    </row>
    <row r="91" spans="2:14" ht="6.75" customHeight="1" x14ac:dyDescent="0.25">
      <c r="B91" s="193"/>
      <c r="C91" s="193"/>
      <c r="D91" s="193"/>
      <c r="E91" s="193"/>
      <c r="F91" s="193"/>
      <c r="G91" s="193"/>
      <c r="H91" s="193"/>
      <c r="I91" s="193"/>
      <c r="J91" s="193"/>
      <c r="K91" s="193"/>
      <c r="L91" s="193"/>
      <c r="M91" s="193"/>
      <c r="N91" s="193"/>
    </row>
    <row r="92" spans="2:14" ht="78.75" customHeight="1" x14ac:dyDescent="0.25">
      <c r="B92" s="914" t="s">
        <v>268</v>
      </c>
      <c r="C92" s="914"/>
      <c r="D92" s="897"/>
      <c r="E92" s="898"/>
      <c r="F92" s="898"/>
      <c r="G92" s="898"/>
      <c r="H92" s="898"/>
      <c r="I92" s="898"/>
      <c r="J92" s="898"/>
      <c r="K92" s="898"/>
      <c r="L92" s="898"/>
      <c r="M92" s="898"/>
      <c r="N92" s="899"/>
    </row>
    <row r="93" spans="2:14" ht="13.5" customHeight="1" x14ac:dyDescent="0.25">
      <c r="B93" s="193"/>
      <c r="C93" s="193"/>
      <c r="D93" s="193"/>
      <c r="E93" s="193"/>
      <c r="F93" s="193"/>
      <c r="G93" s="193"/>
      <c r="H93" s="193"/>
      <c r="I93" s="193"/>
      <c r="J93" s="193"/>
      <c r="K93" s="193"/>
      <c r="L93" s="193"/>
      <c r="M93" s="193"/>
      <c r="N93" s="193"/>
    </row>
    <row r="94" spans="2:14" ht="15.75" customHeight="1" x14ac:dyDescent="0.25">
      <c r="B94" s="887" t="s">
        <v>276</v>
      </c>
      <c r="C94" s="887"/>
      <c r="D94" s="193"/>
      <c r="E94" s="193"/>
      <c r="F94" s="193"/>
      <c r="G94" s="193"/>
      <c r="H94" s="193"/>
      <c r="I94" s="193"/>
      <c r="J94" s="193"/>
      <c r="K94" s="193"/>
      <c r="L94" s="193"/>
      <c r="M94" s="193"/>
      <c r="N94" s="193"/>
    </row>
    <row r="95" spans="2:14" ht="15.75" customHeight="1" x14ac:dyDescent="0.25">
      <c r="B95" s="193" t="s">
        <v>277</v>
      </c>
      <c r="C95" s="193"/>
      <c r="D95" s="193"/>
      <c r="E95" s="193"/>
      <c r="F95" s="193"/>
      <c r="G95" s="193"/>
      <c r="H95" s="193"/>
      <c r="I95" s="193"/>
      <c r="J95" s="193"/>
      <c r="K95" s="193"/>
      <c r="L95" s="193"/>
      <c r="M95" s="193"/>
      <c r="N95" s="193"/>
    </row>
    <row r="96" spans="2:14" ht="6.75" customHeight="1" x14ac:dyDescent="0.25">
      <c r="B96" s="193"/>
      <c r="C96" s="193"/>
      <c r="D96" s="193"/>
      <c r="E96" s="193"/>
      <c r="F96" s="193"/>
      <c r="G96" s="193"/>
      <c r="H96" s="193"/>
      <c r="I96" s="193"/>
      <c r="J96" s="193"/>
      <c r="K96" s="193"/>
      <c r="L96" s="193"/>
      <c r="M96" s="193"/>
      <c r="N96" s="193"/>
    </row>
    <row r="97" spans="2:14" ht="15.75" customHeight="1" x14ac:dyDescent="0.25">
      <c r="B97" s="858" t="s">
        <v>263</v>
      </c>
      <c r="C97" s="858"/>
      <c r="D97" s="858" t="s">
        <v>264</v>
      </c>
      <c r="E97" s="858"/>
      <c r="F97" s="858" t="s">
        <v>265</v>
      </c>
      <c r="G97" s="858"/>
      <c r="H97" s="858" t="s">
        <v>266</v>
      </c>
      <c r="I97" s="858"/>
      <c r="J97" s="858"/>
      <c r="K97" s="870" t="s">
        <v>267</v>
      </c>
      <c r="L97" s="870"/>
      <c r="M97" s="870"/>
      <c r="N97" s="205">
        <v>0</v>
      </c>
    </row>
    <row r="98" spans="2:14" ht="6.75" customHeight="1" x14ac:dyDescent="0.25">
      <c r="B98" s="193"/>
      <c r="C98" s="193"/>
      <c r="D98" s="193"/>
      <c r="E98" s="193"/>
      <c r="F98" s="193"/>
      <c r="G98" s="193"/>
      <c r="H98" s="193"/>
      <c r="I98" s="193"/>
      <c r="J98" s="193"/>
      <c r="K98" s="193"/>
      <c r="L98" s="193"/>
      <c r="M98" s="193"/>
      <c r="N98" s="193"/>
    </row>
    <row r="99" spans="2:14" ht="78.75" customHeight="1" x14ac:dyDescent="0.25">
      <c r="B99" s="913" t="s">
        <v>268</v>
      </c>
      <c r="C99" s="913"/>
      <c r="D99" s="898"/>
      <c r="E99" s="898"/>
      <c r="F99" s="898"/>
      <c r="G99" s="898"/>
      <c r="H99" s="898"/>
      <c r="I99" s="898"/>
      <c r="J99" s="898"/>
      <c r="K99" s="898"/>
      <c r="L99" s="898"/>
      <c r="M99" s="898"/>
      <c r="N99" s="899"/>
    </row>
    <row r="100" spans="2:14" ht="13.5" customHeight="1" x14ac:dyDescent="0.25">
      <c r="B100" s="193"/>
      <c r="C100" s="193"/>
      <c r="D100" s="193"/>
      <c r="E100" s="193"/>
      <c r="F100" s="193"/>
      <c r="G100" s="193"/>
      <c r="H100" s="193"/>
      <c r="I100" s="193"/>
      <c r="J100" s="193"/>
      <c r="K100" s="193"/>
      <c r="L100" s="193"/>
      <c r="M100" s="193"/>
      <c r="N100" s="193"/>
    </row>
    <row r="101" spans="2:14" ht="20.25" customHeight="1" x14ac:dyDescent="0.25">
      <c r="B101" s="887" t="s">
        <v>278</v>
      </c>
      <c r="C101" s="887"/>
      <c r="D101" s="887"/>
      <c r="E101" s="193"/>
      <c r="F101" s="193"/>
      <c r="G101" s="193"/>
      <c r="H101" s="193"/>
      <c r="I101" s="193"/>
      <c r="J101" s="193"/>
      <c r="K101" s="193"/>
      <c r="L101" s="193"/>
      <c r="M101" s="193"/>
      <c r="N101" s="193"/>
    </row>
    <row r="102" spans="2:14" ht="15.75" customHeight="1" x14ac:dyDescent="0.25">
      <c r="B102" s="193" t="s">
        <v>279</v>
      </c>
      <c r="C102" s="193"/>
      <c r="D102" s="193"/>
      <c r="E102" s="193"/>
      <c r="F102" s="193"/>
      <c r="G102" s="193"/>
      <c r="H102" s="193"/>
      <c r="I102" s="193"/>
      <c r="J102" s="193"/>
      <c r="K102" s="193"/>
      <c r="L102" s="193"/>
      <c r="M102" s="193"/>
      <c r="N102" s="193"/>
    </row>
    <row r="103" spans="2:14" ht="6.75" customHeight="1" x14ac:dyDescent="0.25">
      <c r="B103" s="193"/>
      <c r="C103" s="193"/>
      <c r="D103" s="193"/>
      <c r="E103" s="193"/>
      <c r="F103" s="193"/>
      <c r="G103" s="193"/>
      <c r="H103" s="193"/>
      <c r="I103" s="193"/>
      <c r="J103" s="193"/>
      <c r="K103" s="193"/>
      <c r="L103" s="193"/>
      <c r="M103" s="193"/>
      <c r="N103" s="193"/>
    </row>
    <row r="104" spans="2:14" ht="15.75" customHeight="1" x14ac:dyDescent="0.25">
      <c r="B104" s="858" t="s">
        <v>263</v>
      </c>
      <c r="C104" s="858"/>
      <c r="D104" s="858" t="s">
        <v>264</v>
      </c>
      <c r="E104" s="858"/>
      <c r="F104" s="858" t="s">
        <v>265</v>
      </c>
      <c r="G104" s="858"/>
      <c r="H104" s="858" t="s">
        <v>266</v>
      </c>
      <c r="I104" s="858"/>
      <c r="J104" s="858"/>
      <c r="K104" s="870" t="s">
        <v>267</v>
      </c>
      <c r="L104" s="870"/>
      <c r="M104" s="870"/>
      <c r="N104" s="205">
        <v>0</v>
      </c>
    </row>
    <row r="105" spans="2:14" ht="6.75" customHeight="1" x14ac:dyDescent="0.25">
      <c r="B105" s="193"/>
      <c r="C105" s="193"/>
      <c r="D105" s="193"/>
      <c r="E105" s="193"/>
      <c r="F105" s="193"/>
      <c r="G105" s="193"/>
      <c r="H105" s="193"/>
      <c r="I105" s="193"/>
      <c r="J105" s="193"/>
      <c r="K105" s="193"/>
      <c r="L105" s="193"/>
      <c r="M105" s="193"/>
      <c r="N105" s="193"/>
    </row>
    <row r="106" spans="2:14" ht="78.75" customHeight="1" x14ac:dyDescent="0.25">
      <c r="B106" s="912" t="s">
        <v>268</v>
      </c>
      <c r="C106" s="912"/>
      <c r="D106" s="898"/>
      <c r="E106" s="898"/>
      <c r="F106" s="898"/>
      <c r="G106" s="898"/>
      <c r="H106" s="898"/>
      <c r="I106" s="898"/>
      <c r="J106" s="898"/>
      <c r="K106" s="898"/>
      <c r="L106" s="898"/>
      <c r="M106" s="898"/>
      <c r="N106" s="899"/>
    </row>
    <row r="107" spans="2:14" ht="10.5" customHeight="1" x14ac:dyDescent="0.25">
      <c r="B107" s="193"/>
      <c r="C107" s="193"/>
      <c r="D107" s="193"/>
      <c r="E107" s="193"/>
      <c r="F107" s="193"/>
      <c r="G107" s="193"/>
      <c r="H107" s="193"/>
      <c r="I107" s="193"/>
      <c r="J107" s="193"/>
      <c r="K107" s="193"/>
      <c r="L107" s="193"/>
      <c r="M107" s="193"/>
      <c r="N107" s="193"/>
    </row>
    <row r="108" spans="2:14" ht="15.75" customHeight="1" x14ac:dyDescent="0.25">
      <c r="B108" s="887" t="s">
        <v>280</v>
      </c>
      <c r="C108" s="887"/>
      <c r="D108" s="193"/>
      <c r="E108" s="193"/>
      <c r="F108" s="193"/>
      <c r="G108" s="193"/>
      <c r="H108" s="193"/>
      <c r="I108" s="193"/>
      <c r="J108" s="193"/>
      <c r="K108" s="193"/>
      <c r="L108" s="193"/>
      <c r="M108" s="193"/>
      <c r="N108" s="193"/>
    </row>
    <row r="109" spans="2:14" ht="15.75" customHeight="1" x14ac:dyDescent="0.25">
      <c r="B109" s="193" t="s">
        <v>281</v>
      </c>
      <c r="C109" s="193"/>
      <c r="D109" s="193"/>
      <c r="E109" s="193"/>
      <c r="F109" s="193"/>
      <c r="G109" s="193"/>
      <c r="H109" s="193"/>
      <c r="I109" s="193"/>
      <c r="J109" s="193"/>
      <c r="K109" s="193"/>
      <c r="L109" s="193"/>
      <c r="M109" s="193"/>
      <c r="N109" s="193"/>
    </row>
    <row r="110" spans="2:14" ht="6.75" customHeight="1" x14ac:dyDescent="0.25">
      <c r="B110" s="193"/>
      <c r="C110" s="193"/>
      <c r="D110" s="193"/>
      <c r="E110" s="193"/>
      <c r="F110" s="193"/>
      <c r="G110" s="193"/>
      <c r="H110" s="193"/>
      <c r="I110" s="193"/>
      <c r="J110" s="193"/>
      <c r="K110" s="193"/>
      <c r="L110" s="193"/>
      <c r="M110" s="193"/>
      <c r="N110" s="193"/>
    </row>
    <row r="111" spans="2:14" ht="15.75" customHeight="1" x14ac:dyDescent="0.25">
      <c r="B111" s="858" t="s">
        <v>263</v>
      </c>
      <c r="C111" s="858"/>
      <c r="D111" s="858" t="s">
        <v>264</v>
      </c>
      <c r="E111" s="858"/>
      <c r="F111" s="858" t="s">
        <v>265</v>
      </c>
      <c r="G111" s="858"/>
      <c r="H111" s="858" t="s">
        <v>266</v>
      </c>
      <c r="I111" s="858"/>
      <c r="J111" s="858"/>
      <c r="K111" s="870" t="s">
        <v>267</v>
      </c>
      <c r="L111" s="870"/>
      <c r="M111" s="870"/>
      <c r="N111" s="205">
        <v>0</v>
      </c>
    </row>
    <row r="112" spans="2:14" ht="6.75" customHeight="1" x14ac:dyDescent="0.25">
      <c r="B112" s="193"/>
      <c r="C112" s="193"/>
      <c r="D112" s="193"/>
      <c r="E112" s="193"/>
      <c r="F112" s="193"/>
      <c r="G112" s="193"/>
      <c r="H112" s="193"/>
      <c r="I112" s="193"/>
      <c r="J112" s="193"/>
      <c r="K112" s="193"/>
      <c r="L112" s="193"/>
      <c r="M112" s="193"/>
      <c r="N112" s="193"/>
    </row>
    <row r="113" spans="2:14" ht="78.75" customHeight="1" x14ac:dyDescent="0.25">
      <c r="B113" s="911" t="s">
        <v>268</v>
      </c>
      <c r="C113" s="911"/>
      <c r="D113" s="898"/>
      <c r="E113" s="898"/>
      <c r="F113" s="898"/>
      <c r="G113" s="898"/>
      <c r="H113" s="898"/>
      <c r="I113" s="898"/>
      <c r="J113" s="898"/>
      <c r="K113" s="898"/>
      <c r="L113" s="898"/>
      <c r="M113" s="898"/>
      <c r="N113" s="899"/>
    </row>
    <row r="114" spans="2:14" ht="12" customHeight="1" x14ac:dyDescent="0.25">
      <c r="B114" s="193"/>
      <c r="C114" s="193"/>
      <c r="D114" s="193"/>
      <c r="E114" s="193"/>
      <c r="F114" s="193"/>
      <c r="G114" s="193"/>
      <c r="H114" s="193"/>
      <c r="I114" s="193"/>
      <c r="J114" s="193"/>
      <c r="K114" s="193"/>
      <c r="L114" s="193"/>
      <c r="M114" s="193"/>
      <c r="N114" s="193"/>
    </row>
    <row r="115" spans="2:14" ht="12" customHeight="1" x14ac:dyDescent="0.25">
      <c r="B115" s="223" t="s">
        <v>458</v>
      </c>
      <c r="C115" s="193"/>
      <c r="D115" s="193"/>
      <c r="E115" s="193"/>
      <c r="F115" s="193"/>
      <c r="G115" s="193"/>
      <c r="H115" s="193"/>
      <c r="I115" s="193"/>
      <c r="J115" s="193"/>
      <c r="K115" s="193"/>
      <c r="L115" s="193"/>
      <c r="M115" s="193"/>
      <c r="N115" s="193"/>
    </row>
    <row r="116" spans="2:14" ht="12" customHeight="1" x14ac:dyDescent="0.25">
      <c r="B116" s="193"/>
      <c r="C116" s="193"/>
      <c r="D116" s="193"/>
      <c r="E116" s="193"/>
      <c r="F116" s="193"/>
      <c r="G116" s="193"/>
      <c r="H116" s="193"/>
      <c r="I116" s="193"/>
      <c r="J116" s="193"/>
      <c r="K116" s="193"/>
      <c r="L116" s="193"/>
      <c r="M116" s="193"/>
      <c r="N116" s="193"/>
    </row>
    <row r="117" spans="2:14" ht="15.75" customHeight="1" x14ac:dyDescent="0.25">
      <c r="B117" s="887" t="s">
        <v>282</v>
      </c>
      <c r="C117" s="887"/>
      <c r="D117" s="193"/>
      <c r="E117" s="193"/>
      <c r="F117" s="193"/>
      <c r="G117" s="193"/>
      <c r="H117" s="193"/>
      <c r="I117" s="193"/>
      <c r="J117" s="193"/>
      <c r="K117" s="193"/>
      <c r="L117" s="193"/>
      <c r="M117" s="193"/>
      <c r="N117" s="193"/>
    </row>
    <row r="118" spans="2:14" ht="15.75" customHeight="1" x14ac:dyDescent="0.25">
      <c r="B118" s="193" t="s">
        <v>283</v>
      </c>
      <c r="C118" s="193"/>
      <c r="D118" s="193"/>
      <c r="E118" s="193"/>
      <c r="F118" s="193"/>
      <c r="G118" s="193"/>
      <c r="H118" s="193"/>
      <c r="I118" s="193"/>
      <c r="J118" s="193"/>
      <c r="K118" s="193"/>
      <c r="L118" s="193"/>
      <c r="M118" s="193"/>
      <c r="N118" s="193"/>
    </row>
    <row r="119" spans="2:14" ht="6.75" customHeight="1" x14ac:dyDescent="0.25">
      <c r="B119" s="193"/>
      <c r="C119" s="193"/>
      <c r="D119" s="193"/>
      <c r="E119" s="193"/>
      <c r="F119" s="193"/>
      <c r="G119" s="193"/>
      <c r="H119" s="193"/>
      <c r="I119" s="193"/>
      <c r="J119" s="193"/>
      <c r="K119" s="193"/>
      <c r="L119" s="193"/>
      <c r="M119" s="193"/>
      <c r="N119" s="193"/>
    </row>
    <row r="120" spans="2:14" ht="15.75" customHeight="1" x14ac:dyDescent="0.25">
      <c r="B120" s="858" t="s">
        <v>263</v>
      </c>
      <c r="C120" s="858"/>
      <c r="D120" s="858" t="s">
        <v>264</v>
      </c>
      <c r="E120" s="858"/>
      <c r="F120" s="858" t="s">
        <v>265</v>
      </c>
      <c r="G120" s="858"/>
      <c r="H120" s="858" t="s">
        <v>266</v>
      </c>
      <c r="I120" s="858"/>
      <c r="J120" s="858"/>
      <c r="K120" s="870" t="s">
        <v>267</v>
      </c>
      <c r="L120" s="870"/>
      <c r="M120" s="870"/>
      <c r="N120" s="205">
        <v>0</v>
      </c>
    </row>
    <row r="121" spans="2:14" ht="6.75" customHeight="1" x14ac:dyDescent="0.25">
      <c r="B121" s="193"/>
      <c r="C121" s="193"/>
      <c r="D121" s="193"/>
      <c r="E121" s="193"/>
      <c r="F121" s="193"/>
      <c r="G121" s="193"/>
      <c r="H121" s="193"/>
      <c r="I121" s="193"/>
      <c r="J121" s="193"/>
      <c r="K121" s="193"/>
      <c r="L121" s="193"/>
      <c r="M121" s="193"/>
      <c r="N121" s="193"/>
    </row>
    <row r="122" spans="2:14" ht="75.75" customHeight="1" x14ac:dyDescent="0.25">
      <c r="B122" s="910" t="s">
        <v>268</v>
      </c>
      <c r="C122" s="910"/>
      <c r="D122" s="898"/>
      <c r="E122" s="898"/>
      <c r="F122" s="898"/>
      <c r="G122" s="898"/>
      <c r="H122" s="898"/>
      <c r="I122" s="898"/>
      <c r="J122" s="898"/>
      <c r="K122" s="898"/>
      <c r="L122" s="898"/>
      <c r="M122" s="898"/>
      <c r="N122" s="899"/>
    </row>
    <row r="123" spans="2:14" ht="8.25" customHeight="1" x14ac:dyDescent="0.25">
      <c r="B123" s="193"/>
      <c r="C123" s="193"/>
      <c r="D123" s="193"/>
      <c r="E123" s="193"/>
      <c r="F123" s="193"/>
      <c r="G123" s="193"/>
      <c r="H123" s="193"/>
      <c r="I123" s="193"/>
      <c r="J123" s="193"/>
      <c r="K123" s="193"/>
      <c r="L123" s="193"/>
      <c r="M123" s="193"/>
      <c r="N123" s="193"/>
    </row>
    <row r="124" spans="2:14" ht="14.25" customHeight="1" x14ac:dyDescent="0.25">
      <c r="B124" s="887" t="s">
        <v>284</v>
      </c>
      <c r="C124" s="887"/>
      <c r="D124" s="193"/>
      <c r="E124" s="193"/>
      <c r="F124" s="193"/>
      <c r="G124" s="193"/>
      <c r="H124" s="193"/>
      <c r="I124" s="193"/>
      <c r="J124" s="193"/>
      <c r="K124" s="193"/>
      <c r="L124" s="193"/>
      <c r="M124" s="193"/>
      <c r="N124" s="193"/>
    </row>
    <row r="125" spans="2:14" ht="15.75" customHeight="1" x14ac:dyDescent="0.25">
      <c r="B125" s="193" t="s">
        <v>285</v>
      </c>
      <c r="C125" s="193"/>
      <c r="D125" s="193"/>
      <c r="E125" s="193"/>
      <c r="F125" s="193"/>
      <c r="G125" s="193"/>
      <c r="H125" s="193"/>
      <c r="I125" s="193"/>
      <c r="J125" s="193"/>
      <c r="K125" s="193"/>
      <c r="L125" s="193"/>
      <c r="M125" s="193"/>
      <c r="N125" s="193"/>
    </row>
    <row r="126" spans="2:14" ht="6.75" customHeight="1" x14ac:dyDescent="0.25">
      <c r="B126" s="193"/>
      <c r="C126" s="193"/>
      <c r="D126" s="193"/>
      <c r="E126" s="193"/>
      <c r="F126" s="193"/>
      <c r="G126" s="193"/>
      <c r="H126" s="193"/>
      <c r="I126" s="193"/>
      <c r="J126" s="193"/>
      <c r="K126" s="193"/>
      <c r="L126" s="193"/>
      <c r="M126" s="193"/>
      <c r="N126" s="193"/>
    </row>
    <row r="127" spans="2:14" ht="15.75" customHeight="1" x14ac:dyDescent="0.25">
      <c r="B127" s="858" t="s">
        <v>263</v>
      </c>
      <c r="C127" s="858"/>
      <c r="D127" s="858" t="s">
        <v>264</v>
      </c>
      <c r="E127" s="858"/>
      <c r="F127" s="858" t="s">
        <v>265</v>
      </c>
      <c r="G127" s="858"/>
      <c r="H127" s="858" t="s">
        <v>266</v>
      </c>
      <c r="I127" s="858"/>
      <c r="J127" s="858"/>
      <c r="K127" s="870" t="s">
        <v>267</v>
      </c>
      <c r="L127" s="870"/>
      <c r="M127" s="870"/>
      <c r="N127" s="205">
        <v>0</v>
      </c>
    </row>
    <row r="128" spans="2:14" ht="6.75" customHeight="1" x14ac:dyDescent="0.25">
      <c r="B128" s="193"/>
      <c r="C128" s="193"/>
      <c r="D128" s="193"/>
      <c r="E128" s="193"/>
      <c r="F128" s="193"/>
      <c r="G128" s="193"/>
      <c r="H128" s="193"/>
      <c r="I128" s="193"/>
      <c r="J128" s="193"/>
      <c r="K128" s="193"/>
      <c r="L128" s="193"/>
      <c r="M128" s="193"/>
      <c r="N128" s="193"/>
    </row>
    <row r="129" spans="2:14" ht="75.75" customHeight="1" x14ac:dyDescent="0.25">
      <c r="B129" s="904" t="s">
        <v>268</v>
      </c>
      <c r="C129" s="904"/>
      <c r="D129" s="898"/>
      <c r="E129" s="898"/>
      <c r="F129" s="898"/>
      <c r="G129" s="898"/>
      <c r="H129" s="898"/>
      <c r="I129" s="898"/>
      <c r="J129" s="898"/>
      <c r="K129" s="898"/>
      <c r="L129" s="898"/>
      <c r="M129" s="898"/>
      <c r="N129" s="899"/>
    </row>
    <row r="130" spans="2:14" ht="6" customHeight="1" x14ac:dyDescent="0.25">
      <c r="B130" s="193"/>
      <c r="C130" s="193"/>
      <c r="D130" s="193"/>
      <c r="E130" s="193"/>
      <c r="F130" s="193"/>
      <c r="G130" s="193"/>
      <c r="H130" s="193"/>
      <c r="I130" s="193"/>
      <c r="J130" s="193"/>
      <c r="K130" s="193"/>
      <c r="L130" s="193"/>
      <c r="M130" s="193"/>
      <c r="N130" s="193"/>
    </row>
    <row r="131" spans="2:14" ht="14.25" customHeight="1" x14ac:dyDescent="0.25">
      <c r="B131" s="887" t="s">
        <v>286</v>
      </c>
      <c r="C131" s="887"/>
      <c r="D131" s="887"/>
      <c r="E131" s="887"/>
      <c r="F131" s="193"/>
      <c r="G131" s="193"/>
      <c r="H131" s="193"/>
      <c r="I131" s="193"/>
      <c r="J131" s="193"/>
      <c r="K131" s="193"/>
      <c r="L131" s="193"/>
      <c r="M131" s="193"/>
      <c r="N131" s="193"/>
    </row>
    <row r="132" spans="2:14" ht="30.75" customHeight="1" x14ac:dyDescent="0.25">
      <c r="B132" s="900" t="s">
        <v>287</v>
      </c>
      <c r="C132" s="900"/>
      <c r="D132" s="900"/>
      <c r="E132" s="900"/>
      <c r="F132" s="900"/>
      <c r="G132" s="900"/>
      <c r="H132" s="900"/>
      <c r="I132" s="900"/>
      <c r="J132" s="900"/>
      <c r="K132" s="900"/>
      <c r="L132" s="900"/>
      <c r="M132" s="900"/>
      <c r="N132" s="900"/>
    </row>
    <row r="133" spans="2:14" ht="6.75" customHeight="1" x14ac:dyDescent="0.25">
      <c r="B133" s="193"/>
      <c r="C133" s="193"/>
      <c r="D133" s="193"/>
      <c r="E133" s="193"/>
      <c r="F133" s="193"/>
      <c r="G133" s="193"/>
      <c r="H133" s="193"/>
      <c r="I133" s="193"/>
      <c r="J133" s="193"/>
      <c r="K133" s="193"/>
      <c r="L133" s="193"/>
      <c r="M133" s="193"/>
      <c r="N133" s="193"/>
    </row>
    <row r="134" spans="2:14" ht="15.75" customHeight="1" x14ac:dyDescent="0.25">
      <c r="B134" s="858" t="s">
        <v>263</v>
      </c>
      <c r="C134" s="858"/>
      <c r="D134" s="858" t="s">
        <v>264</v>
      </c>
      <c r="E134" s="858"/>
      <c r="F134" s="858" t="s">
        <v>265</v>
      </c>
      <c r="G134" s="858"/>
      <c r="H134" s="858" t="s">
        <v>266</v>
      </c>
      <c r="I134" s="858"/>
      <c r="J134" s="858"/>
      <c r="K134" s="870" t="s">
        <v>267</v>
      </c>
      <c r="L134" s="870"/>
      <c r="M134" s="870"/>
      <c r="N134" s="205">
        <v>0</v>
      </c>
    </row>
    <row r="135" spans="2:14" ht="6.75" customHeight="1" x14ac:dyDescent="0.25">
      <c r="B135" s="193"/>
      <c r="C135" s="193"/>
      <c r="D135" s="193"/>
      <c r="E135" s="193"/>
      <c r="F135" s="193"/>
      <c r="G135" s="193"/>
      <c r="H135" s="193"/>
      <c r="I135" s="193"/>
      <c r="J135" s="193"/>
      <c r="K135" s="193"/>
      <c r="L135" s="193"/>
      <c r="M135" s="193"/>
      <c r="N135" s="193"/>
    </row>
    <row r="136" spans="2:14" ht="75.75" customHeight="1" x14ac:dyDescent="0.25">
      <c r="B136" s="909" t="s">
        <v>268</v>
      </c>
      <c r="C136" s="909"/>
      <c r="D136" s="898"/>
      <c r="E136" s="898"/>
      <c r="F136" s="898"/>
      <c r="G136" s="898"/>
      <c r="H136" s="898"/>
      <c r="I136" s="898"/>
      <c r="J136" s="898"/>
      <c r="K136" s="898"/>
      <c r="L136" s="898"/>
      <c r="M136" s="898"/>
      <c r="N136" s="899"/>
    </row>
    <row r="137" spans="2:14" ht="8.25" customHeight="1" x14ac:dyDescent="0.25">
      <c r="B137" s="193"/>
      <c r="C137" s="193"/>
      <c r="D137" s="193"/>
      <c r="E137" s="193"/>
      <c r="F137" s="193"/>
      <c r="G137" s="193"/>
      <c r="H137" s="193"/>
      <c r="I137" s="193"/>
      <c r="J137" s="193"/>
      <c r="K137" s="193"/>
      <c r="L137" s="193"/>
      <c r="M137" s="193"/>
      <c r="N137" s="193"/>
    </row>
    <row r="138" spans="2:14" ht="15.75" customHeight="1" x14ac:dyDescent="0.25">
      <c r="B138" s="223" t="s">
        <v>460</v>
      </c>
      <c r="C138" s="223"/>
      <c r="D138" s="223"/>
      <c r="E138" s="223"/>
      <c r="F138" s="223"/>
      <c r="G138" s="223"/>
      <c r="H138" s="223"/>
      <c r="I138" s="223"/>
      <c r="J138" s="223"/>
      <c r="K138" s="223"/>
      <c r="L138" s="223"/>
      <c r="M138" s="223"/>
      <c r="N138" s="223"/>
    </row>
    <row r="139" spans="2:14" ht="9.75" customHeight="1" x14ac:dyDescent="0.25">
      <c r="B139" s="193"/>
      <c r="C139" s="193"/>
      <c r="D139" s="193"/>
      <c r="E139" s="193"/>
      <c r="F139" s="193"/>
      <c r="G139" s="193"/>
      <c r="H139" s="193"/>
      <c r="I139" s="193"/>
      <c r="J139" s="193"/>
      <c r="K139" s="193"/>
      <c r="L139" s="193"/>
      <c r="M139" s="193"/>
      <c r="N139" s="193"/>
    </row>
    <row r="140" spans="2:14" ht="15.75" customHeight="1" x14ac:dyDescent="0.25">
      <c r="B140" s="887" t="s">
        <v>288</v>
      </c>
      <c r="C140" s="887"/>
      <c r="D140" s="887"/>
      <c r="E140" s="887"/>
      <c r="F140" s="193"/>
      <c r="G140" s="193"/>
      <c r="H140" s="193"/>
      <c r="I140" s="193"/>
      <c r="J140" s="193"/>
      <c r="K140" s="193"/>
      <c r="L140" s="193"/>
      <c r="M140" s="193"/>
      <c r="N140" s="193"/>
    </row>
    <row r="141" spans="2:14" ht="35.25" customHeight="1" x14ac:dyDescent="0.25">
      <c r="B141" s="900" t="s">
        <v>289</v>
      </c>
      <c r="C141" s="900"/>
      <c r="D141" s="900"/>
      <c r="E141" s="900"/>
      <c r="F141" s="900"/>
      <c r="G141" s="900"/>
      <c r="H141" s="900"/>
      <c r="I141" s="900"/>
      <c r="J141" s="900"/>
      <c r="K141" s="900"/>
      <c r="L141" s="900"/>
      <c r="M141" s="900"/>
      <c r="N141" s="900"/>
    </row>
    <row r="142" spans="2:14" ht="15.75" customHeight="1" x14ac:dyDescent="0.25">
      <c r="B142" s="858" t="s">
        <v>263</v>
      </c>
      <c r="C142" s="858"/>
      <c r="D142" s="858" t="s">
        <v>264</v>
      </c>
      <c r="E142" s="858"/>
      <c r="F142" s="858" t="s">
        <v>265</v>
      </c>
      <c r="G142" s="858"/>
      <c r="H142" s="858" t="s">
        <v>266</v>
      </c>
      <c r="I142" s="858"/>
      <c r="J142" s="858"/>
      <c r="K142" s="870" t="s">
        <v>267</v>
      </c>
      <c r="L142" s="870"/>
      <c r="M142" s="870"/>
      <c r="N142" s="205">
        <v>0</v>
      </c>
    </row>
    <row r="143" spans="2:14" ht="6.75" customHeight="1" x14ac:dyDescent="0.25">
      <c r="B143" s="193"/>
      <c r="C143" s="193"/>
      <c r="D143" s="193"/>
      <c r="E143" s="193"/>
      <c r="F143" s="193"/>
      <c r="G143" s="193"/>
      <c r="H143" s="193"/>
      <c r="I143" s="193"/>
      <c r="J143" s="193"/>
      <c r="K143" s="193"/>
      <c r="L143" s="193"/>
      <c r="M143" s="193"/>
      <c r="N143" s="193"/>
    </row>
    <row r="144" spans="2:14" ht="75.75" customHeight="1" x14ac:dyDescent="0.25">
      <c r="B144" s="908" t="s">
        <v>268</v>
      </c>
      <c r="C144" s="908"/>
      <c r="D144" s="898"/>
      <c r="E144" s="898"/>
      <c r="F144" s="898"/>
      <c r="G144" s="898"/>
      <c r="H144" s="898"/>
      <c r="I144" s="898"/>
      <c r="J144" s="898"/>
      <c r="K144" s="898"/>
      <c r="L144" s="898"/>
      <c r="M144" s="898"/>
      <c r="N144" s="899"/>
    </row>
    <row r="145" spans="2:14" ht="8.25" customHeight="1" x14ac:dyDescent="0.25">
      <c r="B145" s="193"/>
      <c r="C145" s="193"/>
      <c r="D145" s="193"/>
      <c r="E145" s="193"/>
      <c r="F145" s="193"/>
      <c r="G145" s="193"/>
      <c r="H145" s="193"/>
      <c r="I145" s="193"/>
      <c r="J145" s="193"/>
      <c r="K145" s="193"/>
      <c r="L145" s="193"/>
      <c r="M145" s="193"/>
      <c r="N145" s="193"/>
    </row>
    <row r="146" spans="2:14" ht="20.25" customHeight="1" x14ac:dyDescent="0.25">
      <c r="B146" s="223" t="s">
        <v>460</v>
      </c>
      <c r="C146" s="193"/>
      <c r="D146" s="193"/>
      <c r="E146" s="193"/>
      <c r="F146" s="193"/>
      <c r="G146" s="193"/>
      <c r="H146" s="193"/>
      <c r="I146" s="193"/>
      <c r="J146" s="193"/>
      <c r="K146" s="193"/>
      <c r="L146" s="193"/>
      <c r="M146" s="193"/>
      <c r="N146" s="193"/>
    </row>
    <row r="147" spans="2:14" ht="2.25" customHeight="1" x14ac:dyDescent="0.25">
      <c r="B147" s="193"/>
      <c r="C147" s="193"/>
      <c r="D147" s="193"/>
      <c r="E147" s="193"/>
      <c r="F147" s="193"/>
      <c r="G147" s="193"/>
      <c r="H147" s="193"/>
      <c r="I147" s="193"/>
      <c r="J147" s="193"/>
      <c r="K147" s="193"/>
      <c r="L147" s="193"/>
      <c r="M147" s="193"/>
      <c r="N147" s="193"/>
    </row>
    <row r="148" spans="2:14" ht="15.75" customHeight="1" x14ac:dyDescent="0.25">
      <c r="B148" s="887" t="s">
        <v>290</v>
      </c>
      <c r="C148" s="887"/>
      <c r="D148" s="193"/>
      <c r="E148" s="193"/>
      <c r="F148" s="193"/>
      <c r="G148" s="193"/>
      <c r="H148" s="193"/>
      <c r="I148" s="193"/>
      <c r="J148" s="193"/>
      <c r="K148" s="193"/>
      <c r="L148" s="193"/>
      <c r="M148" s="193"/>
      <c r="N148" s="193"/>
    </row>
    <row r="149" spans="2:14" ht="15.75" customHeight="1" x14ac:dyDescent="0.25">
      <c r="B149" s="193" t="s">
        <v>291</v>
      </c>
      <c r="C149" s="193"/>
      <c r="D149" s="193"/>
      <c r="E149" s="193"/>
      <c r="F149" s="193"/>
      <c r="G149" s="193"/>
      <c r="H149" s="193"/>
      <c r="I149" s="193"/>
      <c r="J149" s="193"/>
      <c r="K149" s="193"/>
      <c r="L149" s="193"/>
      <c r="M149" s="193"/>
      <c r="N149" s="193"/>
    </row>
    <row r="150" spans="2:14" ht="6.75" customHeight="1" x14ac:dyDescent="0.25">
      <c r="B150" s="193"/>
      <c r="C150" s="193"/>
      <c r="D150" s="193"/>
      <c r="E150" s="193"/>
      <c r="F150" s="193"/>
      <c r="G150" s="193"/>
      <c r="H150" s="193"/>
      <c r="I150" s="193"/>
      <c r="J150" s="193"/>
      <c r="K150" s="193"/>
      <c r="L150" s="193"/>
      <c r="M150" s="193"/>
      <c r="N150" s="193"/>
    </row>
    <row r="151" spans="2:14" ht="15.75" customHeight="1" x14ac:dyDescent="0.25">
      <c r="B151" s="858" t="s">
        <v>263</v>
      </c>
      <c r="C151" s="858"/>
      <c r="D151" s="858" t="s">
        <v>264</v>
      </c>
      <c r="E151" s="858"/>
      <c r="F151" s="858" t="s">
        <v>265</v>
      </c>
      <c r="G151" s="858"/>
      <c r="H151" s="858" t="s">
        <v>266</v>
      </c>
      <c r="I151" s="858"/>
      <c r="J151" s="858"/>
      <c r="K151" s="870" t="s">
        <v>267</v>
      </c>
      <c r="L151" s="870"/>
      <c r="M151" s="870"/>
      <c r="N151" s="205">
        <v>0</v>
      </c>
    </row>
    <row r="152" spans="2:14" ht="6.75" customHeight="1" x14ac:dyDescent="0.25">
      <c r="B152" s="193"/>
      <c r="C152" s="193"/>
      <c r="D152" s="193"/>
      <c r="E152" s="193"/>
      <c r="F152" s="193"/>
      <c r="G152" s="193"/>
      <c r="H152" s="193"/>
      <c r="I152" s="193"/>
      <c r="J152" s="193"/>
      <c r="K152" s="193"/>
      <c r="L152" s="193"/>
      <c r="M152" s="193"/>
      <c r="N152" s="193"/>
    </row>
    <row r="153" spans="2:14" ht="78.75" customHeight="1" x14ac:dyDescent="0.25">
      <c r="B153" s="907" t="s">
        <v>268</v>
      </c>
      <c r="C153" s="907"/>
      <c r="D153" s="898"/>
      <c r="E153" s="898"/>
      <c r="F153" s="898"/>
      <c r="G153" s="898"/>
      <c r="H153" s="898"/>
      <c r="I153" s="898"/>
      <c r="J153" s="898"/>
      <c r="K153" s="898"/>
      <c r="L153" s="898"/>
      <c r="M153" s="898"/>
      <c r="N153" s="899"/>
    </row>
    <row r="154" spans="2:14" ht="9.75" customHeight="1" x14ac:dyDescent="0.25">
      <c r="B154" s="193"/>
      <c r="C154" s="193"/>
      <c r="D154" s="193"/>
      <c r="E154" s="193"/>
      <c r="F154" s="193"/>
      <c r="G154" s="193"/>
      <c r="H154" s="193"/>
      <c r="I154" s="193"/>
      <c r="J154" s="193"/>
      <c r="K154" s="193"/>
      <c r="L154" s="193"/>
      <c r="M154" s="193"/>
      <c r="N154" s="193"/>
    </row>
    <row r="155" spans="2:14" ht="15.75" customHeight="1" x14ac:dyDescent="0.25">
      <c r="B155" s="887" t="s">
        <v>292</v>
      </c>
      <c r="C155" s="887"/>
      <c r="D155" s="887"/>
      <c r="E155" s="887"/>
      <c r="F155" s="193"/>
      <c r="G155" s="193"/>
      <c r="H155" s="193"/>
      <c r="I155" s="193"/>
      <c r="J155" s="193"/>
      <c r="K155" s="193"/>
      <c r="L155" s="193"/>
      <c r="M155" s="193"/>
      <c r="N155" s="193"/>
    </row>
    <row r="156" spans="2:14" ht="34.5" customHeight="1" x14ac:dyDescent="0.25">
      <c r="B156" s="900" t="s">
        <v>293</v>
      </c>
      <c r="C156" s="900"/>
      <c r="D156" s="900"/>
      <c r="E156" s="900"/>
      <c r="F156" s="900"/>
      <c r="G156" s="900"/>
      <c r="H156" s="900"/>
      <c r="I156" s="900"/>
      <c r="J156" s="900"/>
      <c r="K156" s="900"/>
      <c r="L156" s="900"/>
      <c r="M156" s="900"/>
      <c r="N156" s="900"/>
    </row>
    <row r="157" spans="2:14" ht="6.75" customHeight="1" x14ac:dyDescent="0.25">
      <c r="B157" s="193"/>
      <c r="C157" s="193"/>
      <c r="D157" s="193"/>
      <c r="E157" s="193"/>
      <c r="F157" s="193"/>
      <c r="G157" s="193"/>
      <c r="H157" s="193"/>
      <c r="I157" s="193"/>
      <c r="J157" s="193"/>
      <c r="K157" s="193"/>
      <c r="L157" s="193"/>
      <c r="M157" s="193"/>
      <c r="N157" s="193"/>
    </row>
    <row r="158" spans="2:14" ht="15.75" customHeight="1" x14ac:dyDescent="0.25">
      <c r="B158" s="858" t="s">
        <v>263</v>
      </c>
      <c r="C158" s="858"/>
      <c r="D158" s="858" t="s">
        <v>264</v>
      </c>
      <c r="E158" s="858"/>
      <c r="F158" s="858" t="s">
        <v>265</v>
      </c>
      <c r="G158" s="858"/>
      <c r="H158" s="858" t="s">
        <v>266</v>
      </c>
      <c r="I158" s="858"/>
      <c r="J158" s="858"/>
      <c r="K158" s="870" t="s">
        <v>267</v>
      </c>
      <c r="L158" s="870"/>
      <c r="M158" s="870"/>
      <c r="N158" s="205">
        <v>0</v>
      </c>
    </row>
    <row r="159" spans="2:14" ht="6.75" customHeight="1" x14ac:dyDescent="0.25">
      <c r="B159" s="193"/>
      <c r="C159" s="193"/>
      <c r="D159" s="193"/>
      <c r="E159" s="193"/>
      <c r="F159" s="193"/>
      <c r="G159" s="193"/>
      <c r="H159" s="193"/>
      <c r="I159" s="193"/>
      <c r="J159" s="193"/>
      <c r="K159" s="193"/>
      <c r="L159" s="193"/>
      <c r="M159" s="193"/>
      <c r="N159" s="193"/>
    </row>
    <row r="160" spans="2:14" ht="78.75" customHeight="1" x14ac:dyDescent="0.25">
      <c r="B160" s="906" t="s">
        <v>268</v>
      </c>
      <c r="C160" s="906"/>
      <c r="D160" s="898"/>
      <c r="E160" s="898"/>
      <c r="F160" s="898"/>
      <c r="G160" s="898"/>
      <c r="H160" s="898"/>
      <c r="I160" s="898"/>
      <c r="J160" s="898"/>
      <c r="K160" s="898"/>
      <c r="L160" s="898"/>
      <c r="M160" s="898"/>
      <c r="N160" s="899"/>
    </row>
    <row r="161" spans="2:14" ht="7.5" customHeight="1" x14ac:dyDescent="0.25">
      <c r="B161" s="193"/>
      <c r="C161" s="193"/>
      <c r="D161" s="193"/>
      <c r="E161" s="193"/>
      <c r="F161" s="193"/>
      <c r="G161" s="193"/>
      <c r="H161" s="193"/>
      <c r="I161" s="193"/>
      <c r="J161" s="193"/>
      <c r="K161" s="193"/>
      <c r="L161" s="193"/>
      <c r="M161" s="193"/>
      <c r="N161" s="193"/>
    </row>
    <row r="162" spans="2:14" ht="15.75" customHeight="1" x14ac:dyDescent="0.25">
      <c r="B162" s="887" t="s">
        <v>294</v>
      </c>
      <c r="C162" s="887"/>
      <c r="D162" s="887"/>
      <c r="E162" s="193"/>
      <c r="F162" s="193"/>
      <c r="G162" s="193"/>
      <c r="H162" s="193"/>
      <c r="I162" s="193"/>
      <c r="J162" s="193"/>
      <c r="K162" s="193"/>
      <c r="L162" s="193"/>
      <c r="M162" s="193"/>
      <c r="N162" s="193"/>
    </row>
    <row r="163" spans="2:14" ht="15.75" customHeight="1" x14ac:dyDescent="0.25">
      <c r="B163" s="193" t="s">
        <v>295</v>
      </c>
      <c r="C163" s="193"/>
      <c r="D163" s="193"/>
      <c r="E163" s="193"/>
      <c r="F163" s="193"/>
      <c r="G163" s="193"/>
      <c r="H163" s="193"/>
      <c r="I163" s="193"/>
      <c r="J163" s="193"/>
      <c r="K163" s="193"/>
      <c r="L163" s="193"/>
      <c r="M163" s="193"/>
      <c r="N163" s="193"/>
    </row>
    <row r="164" spans="2:14" ht="6.75" customHeight="1" x14ac:dyDescent="0.25">
      <c r="B164" s="193"/>
      <c r="C164" s="193"/>
      <c r="D164" s="193"/>
      <c r="E164" s="193"/>
      <c r="F164" s="193"/>
      <c r="G164" s="193"/>
      <c r="H164" s="193"/>
      <c r="I164" s="193"/>
      <c r="J164" s="193"/>
      <c r="K164" s="193"/>
      <c r="L164" s="193"/>
      <c r="M164" s="193"/>
      <c r="N164" s="193"/>
    </row>
    <row r="165" spans="2:14" ht="15.75" customHeight="1" x14ac:dyDescent="0.25">
      <c r="B165" s="858" t="s">
        <v>263</v>
      </c>
      <c r="C165" s="858"/>
      <c r="D165" s="858" t="s">
        <v>264</v>
      </c>
      <c r="E165" s="858"/>
      <c r="F165" s="858" t="s">
        <v>265</v>
      </c>
      <c r="G165" s="858"/>
      <c r="H165" s="858" t="s">
        <v>266</v>
      </c>
      <c r="I165" s="858"/>
      <c r="J165" s="858"/>
      <c r="K165" s="870" t="s">
        <v>267</v>
      </c>
      <c r="L165" s="870"/>
      <c r="M165" s="870"/>
      <c r="N165" s="205">
        <v>0</v>
      </c>
    </row>
    <row r="166" spans="2:14" ht="9" customHeight="1" x14ac:dyDescent="0.25">
      <c r="B166" s="193"/>
      <c r="C166" s="193"/>
      <c r="D166" s="193"/>
      <c r="E166" s="193"/>
      <c r="F166" s="193"/>
      <c r="G166" s="193"/>
      <c r="H166" s="193"/>
      <c r="I166" s="193"/>
      <c r="J166" s="193"/>
      <c r="K166" s="193"/>
      <c r="L166" s="193"/>
      <c r="M166" s="193"/>
      <c r="N166" s="193"/>
    </row>
    <row r="167" spans="2:14" ht="78.75" customHeight="1" x14ac:dyDescent="0.25">
      <c r="B167" s="904" t="s">
        <v>268</v>
      </c>
      <c r="C167" s="904"/>
      <c r="D167" s="898"/>
      <c r="E167" s="898"/>
      <c r="F167" s="898"/>
      <c r="G167" s="898"/>
      <c r="H167" s="898"/>
      <c r="I167" s="898"/>
      <c r="J167" s="898"/>
      <c r="K167" s="898"/>
      <c r="L167" s="898"/>
      <c r="M167" s="898"/>
      <c r="N167" s="899"/>
    </row>
    <row r="168" spans="2:14" ht="11.25" customHeight="1" x14ac:dyDescent="0.25">
      <c r="B168" s="193"/>
      <c r="C168" s="193"/>
      <c r="D168" s="193"/>
      <c r="E168" s="193"/>
      <c r="F168" s="193"/>
      <c r="G168" s="193"/>
      <c r="H168" s="193"/>
      <c r="I168" s="193"/>
      <c r="J168" s="193"/>
      <c r="K168" s="193"/>
      <c r="L168" s="193"/>
      <c r="M168" s="193"/>
      <c r="N168" s="193"/>
    </row>
    <row r="169" spans="2:14" ht="15.75" customHeight="1" x14ac:dyDescent="0.25">
      <c r="B169" s="887" t="s">
        <v>447</v>
      </c>
      <c r="C169" s="887"/>
      <c r="D169" s="905"/>
      <c r="E169" s="905"/>
      <c r="F169" s="905"/>
      <c r="G169" s="905"/>
      <c r="H169" s="905"/>
      <c r="I169" s="905"/>
      <c r="J169" s="905"/>
      <c r="K169" s="905"/>
      <c r="L169" s="193"/>
      <c r="M169" s="193"/>
      <c r="N169" s="193"/>
    </row>
    <row r="170" spans="2:14" ht="6.75" customHeight="1" x14ac:dyDescent="0.25">
      <c r="B170" s="193"/>
      <c r="C170" s="193"/>
      <c r="D170" s="193"/>
      <c r="E170" s="193"/>
      <c r="F170" s="193"/>
      <c r="G170" s="193"/>
      <c r="H170" s="193"/>
      <c r="I170" s="193"/>
      <c r="J170" s="193"/>
      <c r="K170" s="193"/>
      <c r="L170" s="193"/>
      <c r="M170" s="193"/>
      <c r="N170" s="193"/>
    </row>
    <row r="171" spans="2:14" ht="15.75" customHeight="1" x14ac:dyDescent="0.25">
      <c r="B171" s="858" t="s">
        <v>263</v>
      </c>
      <c r="C171" s="858"/>
      <c r="D171" s="858" t="s">
        <v>264</v>
      </c>
      <c r="E171" s="858"/>
      <c r="F171" s="858" t="s">
        <v>265</v>
      </c>
      <c r="G171" s="858"/>
      <c r="H171" s="858" t="s">
        <v>266</v>
      </c>
      <c r="I171" s="858"/>
      <c r="J171" s="858"/>
      <c r="K171" s="870" t="s">
        <v>267</v>
      </c>
      <c r="L171" s="870"/>
      <c r="M171" s="870"/>
      <c r="N171" s="205">
        <v>0</v>
      </c>
    </row>
    <row r="172" spans="2:14" ht="9.75" customHeight="1" x14ac:dyDescent="0.25">
      <c r="B172" s="193"/>
      <c r="C172" s="193"/>
      <c r="D172" s="193"/>
      <c r="E172" s="193"/>
      <c r="F172" s="193"/>
      <c r="G172" s="193"/>
      <c r="H172" s="193"/>
      <c r="I172" s="193"/>
      <c r="J172" s="193"/>
      <c r="K172" s="193"/>
      <c r="L172" s="193"/>
      <c r="M172" s="193"/>
      <c r="N172" s="193"/>
    </row>
    <row r="173" spans="2:14" ht="78.75" customHeight="1" x14ac:dyDescent="0.25">
      <c r="B173" s="902" t="s">
        <v>268</v>
      </c>
      <c r="C173" s="902"/>
      <c r="D173" s="898"/>
      <c r="E173" s="898"/>
      <c r="F173" s="898"/>
      <c r="G173" s="898"/>
      <c r="H173" s="898"/>
      <c r="I173" s="898"/>
      <c r="J173" s="898"/>
      <c r="K173" s="898"/>
      <c r="L173" s="898"/>
      <c r="M173" s="898"/>
      <c r="N173" s="899"/>
    </row>
    <row r="174" spans="2:14" ht="12" customHeight="1" x14ac:dyDescent="0.25">
      <c r="B174" s="206"/>
      <c r="C174" s="206"/>
      <c r="D174" s="196"/>
      <c r="E174" s="196"/>
      <c r="F174" s="196"/>
      <c r="G174" s="196"/>
      <c r="H174" s="196"/>
      <c r="I174" s="196"/>
      <c r="J174" s="196"/>
      <c r="K174" s="196"/>
      <c r="L174" s="196"/>
      <c r="M174" s="196"/>
      <c r="N174" s="196"/>
    </row>
    <row r="175" spans="2:14" ht="12" customHeight="1" x14ac:dyDescent="0.25">
      <c r="B175" s="206"/>
      <c r="C175" s="206"/>
      <c r="D175" s="196"/>
      <c r="E175" s="196"/>
      <c r="F175" s="196"/>
      <c r="G175" s="196"/>
      <c r="H175" s="196"/>
      <c r="I175" s="196"/>
      <c r="J175" s="196"/>
      <c r="K175" s="196"/>
      <c r="L175" s="196"/>
      <c r="M175" s="196"/>
      <c r="N175" s="196"/>
    </row>
    <row r="176" spans="2:14" ht="15" customHeight="1" x14ac:dyDescent="0.25">
      <c r="B176" s="208" t="s">
        <v>461</v>
      </c>
      <c r="C176" s="206"/>
      <c r="D176" s="196"/>
      <c r="E176" s="196"/>
      <c r="F176" s="196"/>
      <c r="G176" s="196"/>
      <c r="H176" s="196"/>
      <c r="I176" s="196"/>
      <c r="J176" s="196"/>
      <c r="K176" s="196"/>
      <c r="L176" s="196"/>
      <c r="M176" s="196"/>
      <c r="N176" s="196"/>
    </row>
    <row r="177" spans="1:14" ht="15.75" customHeight="1" x14ac:dyDescent="0.25">
      <c r="B177" s="865" t="s">
        <v>296</v>
      </c>
      <c r="C177" s="865"/>
      <c r="D177" s="865"/>
      <c r="E177" s="865"/>
      <c r="F177" s="865"/>
      <c r="G177" s="865"/>
      <c r="H177" s="865"/>
      <c r="I177" s="865"/>
      <c r="J177" s="865"/>
      <c r="K177" s="865"/>
      <c r="L177" s="865"/>
      <c r="M177" s="865"/>
      <c r="N177" s="865"/>
    </row>
    <row r="178" spans="1:14" ht="6.75" customHeight="1" x14ac:dyDescent="0.25">
      <c r="B178" s="193"/>
      <c r="C178" s="193"/>
      <c r="D178" s="193"/>
      <c r="E178" s="193"/>
      <c r="F178" s="193"/>
      <c r="G178" s="193"/>
      <c r="H178" s="193"/>
      <c r="I178" s="193"/>
      <c r="J178" s="193"/>
      <c r="K178" s="193"/>
      <c r="L178" s="193"/>
      <c r="M178" s="193"/>
      <c r="N178" s="193"/>
    </row>
    <row r="179" spans="1:14" ht="15.75" customHeight="1" x14ac:dyDescent="0.25">
      <c r="B179" s="887" t="s">
        <v>297</v>
      </c>
      <c r="C179" s="887"/>
      <c r="D179" s="887"/>
      <c r="E179" s="887"/>
      <c r="F179" s="887"/>
      <c r="G179" s="193"/>
      <c r="H179" s="193"/>
      <c r="I179" s="193"/>
      <c r="J179" s="193"/>
      <c r="K179" s="193"/>
      <c r="L179" s="193"/>
      <c r="M179" s="193"/>
      <c r="N179" s="193"/>
    </row>
    <row r="180" spans="1:14" ht="20.25" customHeight="1" x14ac:dyDescent="0.25">
      <c r="B180" s="900" t="s">
        <v>455</v>
      </c>
      <c r="C180" s="900"/>
      <c r="D180" s="900"/>
      <c r="E180" s="900"/>
      <c r="F180" s="900"/>
      <c r="G180" s="900"/>
      <c r="H180" s="900"/>
      <c r="I180" s="900"/>
      <c r="J180" s="900"/>
      <c r="K180" s="900"/>
      <c r="L180" s="900"/>
      <c r="M180" s="900"/>
      <c r="N180" s="900"/>
    </row>
    <row r="181" spans="1:14" ht="34.5" customHeight="1" x14ac:dyDescent="0.25">
      <c r="B181" s="900"/>
      <c r="C181" s="900"/>
      <c r="D181" s="900"/>
      <c r="E181" s="900"/>
      <c r="F181" s="900"/>
      <c r="G181" s="900"/>
      <c r="H181" s="900"/>
      <c r="I181" s="900"/>
      <c r="J181" s="900"/>
      <c r="K181" s="900"/>
      <c r="L181" s="900"/>
      <c r="M181" s="900"/>
      <c r="N181" s="900"/>
    </row>
    <row r="182" spans="1:14" s="224" customFormat="1" ht="15.75" customHeight="1" x14ac:dyDescent="0.25">
      <c r="A182" s="196"/>
      <c r="B182" s="196" t="s">
        <v>298</v>
      </c>
      <c r="C182" s="196"/>
      <c r="D182" s="196" t="s">
        <v>299</v>
      </c>
      <c r="E182" s="196"/>
      <c r="F182" s="196"/>
      <c r="G182" s="196"/>
      <c r="H182" s="196"/>
      <c r="I182" s="196"/>
      <c r="J182" s="196"/>
      <c r="K182" s="196"/>
      <c r="L182" s="196"/>
      <c r="M182" s="196"/>
      <c r="N182" s="196"/>
    </row>
    <row r="183" spans="1:14" ht="40.5" customHeight="1" x14ac:dyDescent="0.25">
      <c r="B183" s="903" t="s">
        <v>456</v>
      </c>
      <c r="C183" s="900"/>
      <c r="D183" s="900"/>
      <c r="E183" s="900"/>
      <c r="F183" s="900"/>
      <c r="G183" s="900"/>
      <c r="H183" s="900"/>
      <c r="I183" s="900"/>
      <c r="J183" s="900"/>
      <c r="K183" s="900"/>
      <c r="L183" s="900"/>
      <c r="M183" s="900"/>
      <c r="N183" s="900"/>
    </row>
    <row r="184" spans="1:14" ht="13.5" customHeight="1" x14ac:dyDescent="0.25">
      <c r="B184" s="887" t="s">
        <v>300</v>
      </c>
      <c r="C184" s="887"/>
      <c r="D184" s="887"/>
      <c r="E184" s="887"/>
      <c r="F184" s="887"/>
      <c r="G184" s="193"/>
      <c r="H184" s="193"/>
      <c r="I184" s="193"/>
      <c r="J184" s="193"/>
      <c r="K184" s="193"/>
      <c r="L184" s="193"/>
      <c r="M184" s="193"/>
      <c r="N184" s="193"/>
    </row>
    <row r="185" spans="1:14" ht="6.75" customHeight="1" x14ac:dyDescent="0.25">
      <c r="B185" s="193"/>
      <c r="C185" s="193"/>
      <c r="D185" s="193"/>
      <c r="E185" s="193"/>
      <c r="F185" s="193"/>
      <c r="G185" s="193"/>
      <c r="H185" s="193"/>
      <c r="I185" s="193"/>
      <c r="J185" s="193"/>
      <c r="K185" s="193"/>
      <c r="L185" s="193"/>
      <c r="M185" s="193"/>
      <c r="N185" s="193"/>
    </row>
    <row r="186" spans="1:14" ht="78.75" customHeight="1" x14ac:dyDescent="0.25">
      <c r="B186" s="897"/>
      <c r="C186" s="898"/>
      <c r="D186" s="898"/>
      <c r="E186" s="898"/>
      <c r="F186" s="898"/>
      <c r="G186" s="898"/>
      <c r="H186" s="898"/>
      <c r="I186" s="898"/>
      <c r="J186" s="898"/>
      <c r="K186" s="898"/>
      <c r="L186" s="898"/>
      <c r="M186" s="898"/>
      <c r="N186" s="899"/>
    </row>
    <row r="187" spans="1:14" ht="22.5" customHeight="1" x14ac:dyDescent="0.25">
      <c r="B187" s="887" t="s">
        <v>301</v>
      </c>
      <c r="C187" s="887"/>
      <c r="D187" s="887"/>
      <c r="E187" s="887"/>
      <c r="F187" s="887"/>
      <c r="G187" s="193"/>
      <c r="H187" s="193"/>
      <c r="I187" s="193"/>
      <c r="J187" s="193"/>
      <c r="K187" s="193"/>
      <c r="L187" s="193"/>
      <c r="M187" s="193"/>
      <c r="N187" s="193"/>
    </row>
    <row r="188" spans="1:14" ht="2.25" hidden="1" customHeight="1" x14ac:dyDescent="0.25">
      <c r="B188" s="193"/>
      <c r="C188" s="193"/>
      <c r="D188" s="193"/>
      <c r="E188" s="193"/>
      <c r="F188" s="193"/>
      <c r="G188" s="193"/>
      <c r="H188" s="193"/>
      <c r="I188" s="193"/>
      <c r="J188" s="193"/>
      <c r="K188" s="193"/>
      <c r="L188" s="193"/>
      <c r="M188" s="193"/>
      <c r="N188" s="193"/>
    </row>
    <row r="189" spans="1:14" ht="17.25" customHeight="1" x14ac:dyDescent="0.25">
      <c r="B189" s="193" t="s">
        <v>302</v>
      </c>
      <c r="C189" s="193"/>
      <c r="D189" s="193"/>
      <c r="E189" s="193"/>
      <c r="F189" s="193"/>
      <c r="G189" s="193"/>
      <c r="H189" s="193"/>
      <c r="I189" s="193"/>
      <c r="J189" s="193"/>
      <c r="K189" s="193"/>
      <c r="L189" s="193"/>
      <c r="M189" s="193"/>
      <c r="N189" s="193"/>
    </row>
    <row r="190" spans="1:14" ht="78.75" customHeight="1" x14ac:dyDescent="0.25">
      <c r="B190" s="897"/>
      <c r="C190" s="898"/>
      <c r="D190" s="898"/>
      <c r="E190" s="898"/>
      <c r="F190" s="898"/>
      <c r="G190" s="898"/>
      <c r="H190" s="898"/>
      <c r="I190" s="898"/>
      <c r="J190" s="898"/>
      <c r="K190" s="898"/>
      <c r="L190" s="898"/>
      <c r="M190" s="898"/>
      <c r="N190" s="899"/>
    </row>
    <row r="191" spans="1:14" ht="23.25" customHeight="1" x14ac:dyDescent="0.25">
      <c r="B191" s="193" t="s">
        <v>303</v>
      </c>
      <c r="C191" s="193"/>
      <c r="D191" s="193"/>
      <c r="E191" s="193"/>
      <c r="F191" s="193"/>
      <c r="G191" s="193"/>
      <c r="H191" s="193"/>
      <c r="I191" s="193"/>
      <c r="J191" s="193"/>
      <c r="K191" s="193"/>
      <c r="L191" s="193"/>
      <c r="M191" s="193"/>
      <c r="N191" s="193"/>
    </row>
    <row r="192" spans="1:14" ht="78.75" customHeight="1" x14ac:dyDescent="0.25">
      <c r="B192" s="897"/>
      <c r="C192" s="898"/>
      <c r="D192" s="898"/>
      <c r="E192" s="898"/>
      <c r="F192" s="898"/>
      <c r="G192" s="898"/>
      <c r="H192" s="898"/>
      <c r="I192" s="898"/>
      <c r="J192" s="898"/>
      <c r="K192" s="898"/>
      <c r="L192" s="898"/>
      <c r="M192" s="898"/>
      <c r="N192" s="899"/>
    </row>
    <row r="193" spans="2:14" ht="24.75" customHeight="1" x14ac:dyDescent="0.25">
      <c r="B193" s="858" t="s">
        <v>304</v>
      </c>
      <c r="C193" s="858"/>
      <c r="D193" s="858"/>
      <c r="E193" s="858"/>
      <c r="F193" s="858"/>
      <c r="G193" s="858"/>
      <c r="H193" s="858"/>
      <c r="I193" s="858"/>
      <c r="J193" s="858"/>
      <c r="K193" s="858"/>
      <c r="L193" s="858"/>
      <c r="M193" s="858"/>
      <c r="N193" s="858"/>
    </row>
    <row r="194" spans="2:14" ht="78.75" customHeight="1" x14ac:dyDescent="0.25">
      <c r="B194" s="897"/>
      <c r="C194" s="898"/>
      <c r="D194" s="898"/>
      <c r="E194" s="898"/>
      <c r="F194" s="898"/>
      <c r="G194" s="898"/>
      <c r="H194" s="898"/>
      <c r="I194" s="898"/>
      <c r="J194" s="898"/>
      <c r="K194" s="898"/>
      <c r="L194" s="898"/>
      <c r="M194" s="898"/>
      <c r="N194" s="899"/>
    </row>
    <row r="195" spans="2:14" ht="7.5" customHeight="1" x14ac:dyDescent="0.25">
      <c r="B195" s="196"/>
      <c r="C195" s="196"/>
      <c r="D195" s="196"/>
      <c r="E195" s="196"/>
      <c r="F195" s="196"/>
      <c r="G195" s="196"/>
      <c r="H195" s="196"/>
      <c r="I195" s="196"/>
      <c r="J195" s="196"/>
      <c r="K195" s="196"/>
      <c r="L195" s="196"/>
      <c r="M195" s="196"/>
      <c r="N195" s="196"/>
    </row>
    <row r="196" spans="2:14" ht="14.25" customHeight="1" x14ac:dyDescent="0.25">
      <c r="B196" s="193" t="s">
        <v>305</v>
      </c>
      <c r="C196" s="193"/>
      <c r="D196" s="193"/>
      <c r="E196" s="193"/>
      <c r="F196" s="193"/>
      <c r="G196" s="193"/>
      <c r="H196" s="193"/>
      <c r="I196" s="193"/>
      <c r="J196" s="193"/>
      <c r="K196" s="193"/>
      <c r="L196" s="193"/>
      <c r="M196" s="193"/>
      <c r="N196" s="193"/>
    </row>
    <row r="197" spans="2:14" ht="6.75" customHeight="1" x14ac:dyDescent="0.25">
      <c r="B197" s="193"/>
      <c r="C197" s="193"/>
      <c r="D197" s="193"/>
      <c r="E197" s="193"/>
      <c r="F197" s="193"/>
      <c r="G197" s="193"/>
      <c r="H197" s="193"/>
      <c r="I197" s="193"/>
      <c r="J197" s="193"/>
      <c r="K197" s="193"/>
      <c r="L197" s="193"/>
      <c r="M197" s="193"/>
      <c r="N197" s="193"/>
    </row>
    <row r="198" spans="2:14" ht="33" customHeight="1" x14ac:dyDescent="0.25">
      <c r="B198" s="900" t="s">
        <v>306</v>
      </c>
      <c r="C198" s="900"/>
      <c r="D198" s="900"/>
      <c r="E198" s="900"/>
      <c r="F198" s="900"/>
      <c r="G198" s="900"/>
      <c r="H198" s="900"/>
      <c r="I198" s="900"/>
      <c r="J198" s="900"/>
      <c r="K198" s="900"/>
      <c r="L198" s="900"/>
      <c r="M198" s="900"/>
      <c r="N198" s="900"/>
    </row>
    <row r="199" spans="2:14" ht="19.5" customHeight="1" x14ac:dyDescent="0.25">
      <c r="B199" s="895" t="s">
        <v>198</v>
      </c>
      <c r="C199" s="895"/>
      <c r="D199" s="895"/>
      <c r="E199" s="895"/>
      <c r="F199" s="895"/>
      <c r="G199" s="895"/>
      <c r="H199" s="895"/>
      <c r="I199" s="895"/>
      <c r="J199" s="895"/>
      <c r="K199" s="895"/>
      <c r="L199" s="895"/>
      <c r="M199" s="895"/>
      <c r="N199" s="895"/>
    </row>
    <row r="200" spans="2:14" ht="19.5" customHeight="1" x14ac:dyDescent="0.25">
      <c r="B200" s="901"/>
      <c r="C200" s="901"/>
      <c r="D200" s="901"/>
      <c r="E200" s="901"/>
      <c r="F200" s="901"/>
      <c r="G200" s="901"/>
      <c r="H200" s="901"/>
      <c r="I200" s="901"/>
      <c r="J200" s="901"/>
      <c r="K200" s="901"/>
      <c r="L200" s="901"/>
      <c r="M200" s="901"/>
      <c r="N200" s="901"/>
    </row>
    <row r="201" spans="2:14" ht="19.5" customHeight="1" x14ac:dyDescent="0.25">
      <c r="B201" s="901"/>
      <c r="C201" s="901"/>
      <c r="D201" s="901"/>
      <c r="E201" s="901"/>
      <c r="F201" s="901"/>
      <c r="G201" s="901"/>
      <c r="H201" s="901"/>
      <c r="I201" s="901"/>
      <c r="J201" s="901"/>
      <c r="K201" s="901"/>
      <c r="L201" s="901"/>
      <c r="M201" s="901"/>
      <c r="N201" s="901"/>
    </row>
    <row r="202" spans="2:14" ht="19.5" customHeight="1" x14ac:dyDescent="0.25">
      <c r="B202" s="901"/>
      <c r="C202" s="901"/>
      <c r="D202" s="901"/>
      <c r="E202" s="901"/>
      <c r="F202" s="901"/>
      <c r="G202" s="901"/>
      <c r="H202" s="901"/>
      <c r="I202" s="901"/>
      <c r="J202" s="901"/>
      <c r="K202" s="901"/>
      <c r="L202" s="901"/>
      <c r="M202" s="901"/>
      <c r="N202" s="901"/>
    </row>
    <row r="203" spans="2:14" ht="19.5" customHeight="1" x14ac:dyDescent="0.25">
      <c r="B203" s="196"/>
      <c r="C203" s="196"/>
      <c r="D203" s="196"/>
      <c r="E203" s="196"/>
      <c r="F203" s="196"/>
      <c r="G203" s="196"/>
      <c r="H203" s="196"/>
      <c r="I203" s="196"/>
      <c r="J203" s="196"/>
      <c r="K203" s="196"/>
      <c r="L203" s="196"/>
      <c r="M203" s="196"/>
      <c r="N203" s="196"/>
    </row>
    <row r="204" spans="2:14" ht="15.75" customHeight="1" x14ac:dyDescent="0.25">
      <c r="B204" s="870" t="s">
        <v>307</v>
      </c>
      <c r="C204" s="870"/>
      <c r="D204" s="896"/>
      <c r="E204" s="896"/>
      <c r="F204" s="896"/>
      <c r="G204" s="896"/>
      <c r="H204" s="193"/>
      <c r="I204" s="196" t="s">
        <v>205</v>
      </c>
      <c r="J204" s="896"/>
      <c r="K204" s="896"/>
      <c r="L204" s="896"/>
      <c r="M204" s="896"/>
      <c r="N204" s="896"/>
    </row>
    <row r="205" spans="2:14" ht="8.1" customHeight="1" x14ac:dyDescent="0.25">
      <c r="B205" s="193"/>
      <c r="C205" s="193"/>
      <c r="D205" s="193"/>
      <c r="E205" s="193"/>
      <c r="F205" s="193"/>
      <c r="G205" s="193"/>
      <c r="H205" s="193"/>
      <c r="I205" s="193"/>
      <c r="J205" s="193"/>
      <c r="K205" s="193"/>
      <c r="L205" s="193"/>
      <c r="M205" s="193"/>
      <c r="N205" s="193"/>
    </row>
    <row r="206" spans="2:14" ht="15" customHeight="1" x14ac:dyDescent="0.25">
      <c r="B206" s="870" t="s">
        <v>308</v>
      </c>
      <c r="C206" s="870"/>
      <c r="D206" s="895"/>
      <c r="E206" s="895"/>
      <c r="F206" s="895"/>
      <c r="G206" s="895"/>
      <c r="H206" s="193"/>
      <c r="I206" s="896" t="s">
        <v>198</v>
      </c>
      <c r="J206" s="896"/>
      <c r="K206" s="896"/>
      <c r="L206" s="896"/>
      <c r="M206" s="896"/>
      <c r="N206" s="896"/>
    </row>
    <row r="207" spans="2:14" ht="12.95" customHeight="1" x14ac:dyDescent="0.25">
      <c r="B207" s="193"/>
      <c r="C207" s="193" t="s">
        <v>198</v>
      </c>
      <c r="D207" s="893" t="s">
        <v>309</v>
      </c>
      <c r="E207" s="893"/>
      <c r="F207" s="193"/>
      <c r="G207" s="193"/>
      <c r="H207" s="193"/>
      <c r="I207" s="894" t="s">
        <v>310</v>
      </c>
      <c r="J207" s="894"/>
      <c r="K207" s="193"/>
      <c r="L207" s="193"/>
      <c r="M207" s="193"/>
      <c r="N207" s="193"/>
    </row>
    <row r="208" spans="2:14" ht="12.95" customHeight="1" x14ac:dyDescent="0.25">
      <c r="B208" s="870" t="s">
        <v>311</v>
      </c>
      <c r="C208" s="870"/>
      <c r="D208" s="895"/>
      <c r="E208" s="895"/>
      <c r="F208" s="895"/>
      <c r="G208" s="895"/>
      <c r="H208" s="193"/>
      <c r="I208" s="896" t="s">
        <v>198</v>
      </c>
      <c r="J208" s="896"/>
      <c r="K208" s="896"/>
      <c r="L208" s="896"/>
      <c r="M208" s="896"/>
      <c r="N208" s="896"/>
    </row>
    <row r="209" spans="2:14" ht="12.95" customHeight="1" x14ac:dyDescent="0.25">
      <c r="B209" s="865" t="s">
        <v>312</v>
      </c>
      <c r="C209" s="865"/>
      <c r="D209" s="893" t="s">
        <v>309</v>
      </c>
      <c r="E209" s="893"/>
      <c r="F209" s="193"/>
      <c r="G209" s="193"/>
      <c r="H209" s="193"/>
      <c r="I209" s="894" t="s">
        <v>310</v>
      </c>
      <c r="J209" s="894"/>
      <c r="K209" s="193"/>
      <c r="L209" s="193"/>
      <c r="M209" s="193"/>
      <c r="N209" s="193"/>
    </row>
    <row r="210" spans="2:14" ht="9" customHeight="1" x14ac:dyDescent="0.25">
      <c r="B210" s="193"/>
      <c r="C210" s="193"/>
      <c r="D210" s="193"/>
      <c r="E210" s="193"/>
      <c r="F210" s="193"/>
      <c r="G210" s="193"/>
      <c r="H210" s="193"/>
      <c r="I210" s="193"/>
      <c r="J210" s="193"/>
      <c r="K210" s="193"/>
      <c r="L210" s="193"/>
      <c r="M210" s="193"/>
      <c r="N210" s="193"/>
    </row>
    <row r="211" spans="2:14" ht="9" customHeight="1" x14ac:dyDescent="0.25">
      <c r="B211" s="193"/>
      <c r="C211" s="193"/>
      <c r="D211" s="193"/>
      <c r="E211" s="193"/>
      <c r="F211" s="193"/>
      <c r="G211" s="193"/>
      <c r="H211" s="193"/>
      <c r="I211" s="193"/>
      <c r="J211" s="193"/>
      <c r="K211" s="193"/>
      <c r="L211" s="193"/>
      <c r="M211" s="193"/>
      <c r="N211" s="193"/>
    </row>
    <row r="212" spans="2:14" ht="9" customHeight="1" x14ac:dyDescent="0.25">
      <c r="B212" s="193"/>
      <c r="C212" s="193"/>
      <c r="D212" s="193"/>
      <c r="E212" s="193"/>
      <c r="F212" s="193"/>
      <c r="G212" s="193"/>
      <c r="H212" s="193"/>
      <c r="I212" s="193"/>
      <c r="J212" s="193"/>
      <c r="K212" s="193"/>
      <c r="L212" s="193"/>
      <c r="M212" s="193"/>
      <c r="N212" s="193"/>
    </row>
    <row r="213" spans="2:14" ht="10.5" customHeight="1" x14ac:dyDescent="0.25">
      <c r="B213" s="193"/>
      <c r="C213" s="193"/>
      <c r="D213" s="193"/>
      <c r="E213" s="193"/>
      <c r="F213" s="193"/>
      <c r="G213" s="193"/>
      <c r="H213" s="193"/>
      <c r="I213" s="193"/>
      <c r="J213" s="193"/>
      <c r="K213" s="193"/>
      <c r="L213" s="193"/>
      <c r="M213" s="193"/>
      <c r="N213" s="193"/>
    </row>
    <row r="214" spans="2:14" ht="10.5" customHeight="1" x14ac:dyDescent="0.25">
      <c r="B214" s="193"/>
      <c r="C214" s="193"/>
      <c r="D214" s="193"/>
      <c r="E214" s="193"/>
      <c r="F214" s="193"/>
      <c r="G214" s="193"/>
      <c r="H214" s="193"/>
      <c r="I214" s="193"/>
      <c r="J214" s="193"/>
      <c r="K214" s="193"/>
      <c r="L214" s="193"/>
      <c r="M214" s="193"/>
      <c r="N214" s="193"/>
    </row>
    <row r="215" spans="2:14" ht="23.25" customHeight="1" x14ac:dyDescent="0.25">
      <c r="B215" s="888" t="s">
        <v>313</v>
      </c>
      <c r="C215" s="889"/>
      <c r="D215" s="889"/>
      <c r="E215" s="889"/>
      <c r="F215" s="889"/>
      <c r="G215" s="889"/>
      <c r="H215" s="889"/>
      <c r="I215" s="889"/>
      <c r="J215" s="889"/>
      <c r="K215" s="889"/>
      <c r="L215" s="889"/>
      <c r="M215" s="889"/>
      <c r="N215" s="889"/>
    </row>
    <row r="216" spans="2:14" ht="18.75" customHeight="1" x14ac:dyDescent="0.25">
      <c r="B216" s="193" t="s">
        <v>462</v>
      </c>
      <c r="C216" s="193"/>
      <c r="D216" s="193"/>
      <c r="E216" s="193"/>
      <c r="F216" s="193"/>
      <c r="G216" s="193"/>
      <c r="H216" s="193"/>
      <c r="I216" s="193"/>
      <c r="J216" s="193"/>
      <c r="K216" s="193"/>
      <c r="L216" s="193"/>
      <c r="M216" s="193"/>
      <c r="N216" s="193"/>
    </row>
    <row r="217" spans="2:14" ht="15.75" customHeight="1" x14ac:dyDescent="0.25">
      <c r="B217" s="202" t="s">
        <v>314</v>
      </c>
      <c r="C217" s="202"/>
      <c r="D217" s="202"/>
      <c r="E217" s="193"/>
      <c r="F217" s="193"/>
      <c r="G217" s="202" t="s">
        <v>315</v>
      </c>
      <c r="H217" s="193"/>
      <c r="I217" s="193"/>
      <c r="J217" s="193"/>
      <c r="K217" s="193"/>
      <c r="L217" s="193"/>
      <c r="M217" s="193"/>
      <c r="N217" s="193"/>
    </row>
    <row r="218" spans="2:14" ht="15.75" customHeight="1" x14ac:dyDescent="0.25">
      <c r="B218" s="202" t="s">
        <v>316</v>
      </c>
      <c r="C218" s="202"/>
      <c r="D218" s="202"/>
      <c r="E218" s="193"/>
      <c r="F218" s="193"/>
      <c r="G218" s="193"/>
      <c r="H218" s="193"/>
      <c r="I218" s="193"/>
      <c r="J218" s="193"/>
      <c r="K218" s="193"/>
      <c r="L218" s="193"/>
      <c r="M218" s="193"/>
      <c r="N218" s="193"/>
    </row>
    <row r="219" spans="2:14" ht="5.25" customHeight="1" x14ac:dyDescent="0.25">
      <c r="B219" s="193"/>
      <c r="C219" s="193"/>
      <c r="D219" s="193"/>
      <c r="E219" s="193"/>
      <c r="F219" s="193"/>
      <c r="G219" s="193"/>
      <c r="H219" s="193"/>
      <c r="I219" s="193"/>
      <c r="J219" s="193"/>
      <c r="K219" s="193"/>
      <c r="L219" s="193"/>
      <c r="M219" s="193"/>
      <c r="N219" s="193"/>
    </row>
    <row r="220" spans="2:14" ht="15.75" customHeight="1" x14ac:dyDescent="0.25">
      <c r="B220" s="858" t="s">
        <v>260</v>
      </c>
      <c r="C220" s="858"/>
      <c r="D220" s="858"/>
      <c r="E220" s="858"/>
      <c r="F220" s="858"/>
      <c r="G220" s="883">
        <f>N63</f>
        <v>0</v>
      </c>
      <c r="H220" s="890"/>
      <c r="I220" s="193"/>
      <c r="J220" s="193"/>
      <c r="K220" s="193"/>
      <c r="L220" s="193"/>
      <c r="M220" s="193"/>
      <c r="N220" s="193"/>
    </row>
    <row r="221" spans="2:14" ht="15.75" customHeight="1" x14ac:dyDescent="0.25">
      <c r="B221" s="858" t="s">
        <v>269</v>
      </c>
      <c r="C221" s="858"/>
      <c r="D221" s="858"/>
      <c r="E221" s="858"/>
      <c r="F221" s="858"/>
      <c r="G221" s="877">
        <f>N69</f>
        <v>0</v>
      </c>
      <c r="H221" s="878"/>
      <c r="I221" s="193"/>
      <c r="J221" s="193"/>
      <c r="K221" s="193"/>
      <c r="L221" s="193"/>
      <c r="M221" s="193"/>
      <c r="N221" s="193"/>
    </row>
    <row r="222" spans="2:14" ht="15.75" customHeight="1" x14ac:dyDescent="0.25">
      <c r="B222" s="858" t="s">
        <v>271</v>
      </c>
      <c r="C222" s="858"/>
      <c r="D222" s="858"/>
      <c r="E222" s="858"/>
      <c r="F222" s="858"/>
      <c r="G222" s="891">
        <f>N75</f>
        <v>0</v>
      </c>
      <c r="H222" s="892"/>
      <c r="I222" s="193"/>
      <c r="J222" s="193"/>
      <c r="K222" s="193"/>
      <c r="L222" s="193"/>
      <c r="M222" s="193"/>
      <c r="N222" s="193"/>
    </row>
    <row r="223" spans="2:14" ht="15.75" customHeight="1" x14ac:dyDescent="0.25">
      <c r="B223" s="858" t="s">
        <v>272</v>
      </c>
      <c r="C223" s="858"/>
      <c r="D223" s="858"/>
      <c r="E223" s="858"/>
      <c r="F223" s="858"/>
      <c r="G223" s="877">
        <f>N81</f>
        <v>0</v>
      </c>
      <c r="H223" s="878"/>
      <c r="I223" s="193"/>
      <c r="J223" s="193"/>
      <c r="K223" s="193"/>
      <c r="L223" s="193"/>
      <c r="M223" s="193"/>
      <c r="N223" s="193"/>
    </row>
    <row r="224" spans="2:14" ht="15.75" customHeight="1" x14ac:dyDescent="0.25">
      <c r="B224" s="858" t="s">
        <v>274</v>
      </c>
      <c r="C224" s="858"/>
      <c r="D224" s="858"/>
      <c r="E224" s="858"/>
      <c r="F224" s="858"/>
      <c r="G224" s="877">
        <f>N90</f>
        <v>0</v>
      </c>
      <c r="H224" s="878"/>
      <c r="I224" s="193"/>
      <c r="J224" s="193"/>
      <c r="K224" s="193"/>
      <c r="L224" s="193"/>
      <c r="M224" s="193"/>
      <c r="N224" s="193"/>
    </row>
    <row r="225" spans="2:14" ht="15.75" customHeight="1" x14ac:dyDescent="0.25">
      <c r="B225" s="858" t="s">
        <v>276</v>
      </c>
      <c r="C225" s="858"/>
      <c r="D225" s="858"/>
      <c r="E225" s="858"/>
      <c r="F225" s="858"/>
      <c r="G225" s="877">
        <f>N97</f>
        <v>0</v>
      </c>
      <c r="H225" s="878"/>
      <c r="I225" s="193"/>
      <c r="J225" s="193"/>
      <c r="K225" s="193"/>
      <c r="L225" s="193"/>
      <c r="M225" s="193"/>
      <c r="N225" s="193"/>
    </row>
    <row r="226" spans="2:14" ht="15.75" customHeight="1" x14ac:dyDescent="0.25">
      <c r="B226" s="858" t="s">
        <v>278</v>
      </c>
      <c r="C226" s="858"/>
      <c r="D226" s="858"/>
      <c r="E226" s="858"/>
      <c r="F226" s="858"/>
      <c r="G226" s="877">
        <f>N104</f>
        <v>0</v>
      </c>
      <c r="H226" s="878"/>
      <c r="I226" s="193"/>
      <c r="J226" s="193"/>
      <c r="K226" s="193"/>
      <c r="L226" s="193"/>
      <c r="M226" s="193"/>
      <c r="N226" s="193"/>
    </row>
    <row r="227" spans="2:14" ht="15.75" customHeight="1" x14ac:dyDescent="0.25">
      <c r="B227" s="858" t="s">
        <v>280</v>
      </c>
      <c r="C227" s="858"/>
      <c r="D227" s="858"/>
      <c r="E227" s="858"/>
      <c r="F227" s="858"/>
      <c r="G227" s="877">
        <f>N111</f>
        <v>0</v>
      </c>
      <c r="H227" s="878"/>
      <c r="I227" s="193"/>
      <c r="J227" s="193"/>
      <c r="K227" s="193"/>
      <c r="L227" s="193"/>
      <c r="M227" s="193"/>
      <c r="N227" s="193"/>
    </row>
    <row r="228" spans="2:14" ht="15.75" customHeight="1" x14ac:dyDescent="0.25">
      <c r="B228" s="858" t="s">
        <v>282</v>
      </c>
      <c r="C228" s="858"/>
      <c r="D228" s="858"/>
      <c r="E228" s="858"/>
      <c r="F228" s="858"/>
      <c r="G228" s="877">
        <f>N120</f>
        <v>0</v>
      </c>
      <c r="H228" s="878"/>
      <c r="I228" s="193"/>
      <c r="J228" s="193"/>
      <c r="K228" s="193"/>
      <c r="L228" s="193"/>
      <c r="M228" s="193"/>
      <c r="N228" s="193"/>
    </row>
    <row r="229" spans="2:14" ht="15.75" customHeight="1" x14ac:dyDescent="0.25">
      <c r="B229" s="858" t="s">
        <v>284</v>
      </c>
      <c r="C229" s="858"/>
      <c r="D229" s="858"/>
      <c r="E229" s="858"/>
      <c r="F229" s="858"/>
      <c r="G229" s="877">
        <f>N127</f>
        <v>0</v>
      </c>
      <c r="H229" s="878"/>
      <c r="I229" s="193"/>
      <c r="J229" s="193"/>
      <c r="K229" s="193"/>
      <c r="L229" s="193"/>
      <c r="M229" s="193"/>
      <c r="N229" s="193"/>
    </row>
    <row r="230" spans="2:14" ht="15.75" customHeight="1" x14ac:dyDescent="0.25">
      <c r="B230" s="858" t="s">
        <v>286</v>
      </c>
      <c r="C230" s="858"/>
      <c r="D230" s="858"/>
      <c r="E230" s="858"/>
      <c r="F230" s="858"/>
      <c r="G230" s="885">
        <f>N134</f>
        <v>0</v>
      </c>
      <c r="H230" s="886"/>
      <c r="I230" s="193"/>
      <c r="J230" s="193"/>
      <c r="K230" s="193"/>
      <c r="L230" s="193"/>
      <c r="M230" s="193"/>
      <c r="N230" s="193"/>
    </row>
    <row r="231" spans="2:14" ht="11.1" customHeight="1" x14ac:dyDescent="0.25">
      <c r="B231" s="196"/>
      <c r="C231" s="196"/>
      <c r="D231" s="196"/>
      <c r="E231" s="196"/>
      <c r="F231" s="196"/>
      <c r="G231" s="207"/>
      <c r="H231" s="207"/>
      <c r="I231" s="193"/>
      <c r="J231" s="193"/>
      <c r="K231" s="193"/>
      <c r="L231" s="193"/>
      <c r="M231" s="193"/>
      <c r="N231" s="193"/>
    </row>
    <row r="232" spans="2:14" ht="15.75" hidden="1" customHeight="1" x14ac:dyDescent="0.25">
      <c r="B232" s="193"/>
      <c r="C232" s="193"/>
      <c r="D232" s="193"/>
      <c r="E232" s="193"/>
      <c r="F232" s="193"/>
      <c r="G232" s="881">
        <f>COUNTIF(G220:G230,"&lt;&gt;0")</f>
        <v>0</v>
      </c>
      <c r="H232" s="881"/>
      <c r="I232" s="881"/>
      <c r="J232" s="193"/>
      <c r="K232" s="193"/>
      <c r="L232" s="193"/>
      <c r="M232" s="193"/>
      <c r="N232" s="193"/>
    </row>
    <row r="233" spans="2:14" ht="15.75" customHeight="1" x14ac:dyDescent="0.25">
      <c r="B233" s="887" t="s">
        <v>317</v>
      </c>
      <c r="C233" s="887"/>
      <c r="D233" s="887"/>
      <c r="E233" s="193"/>
      <c r="F233" s="193"/>
      <c r="G233" s="193"/>
      <c r="H233" s="193"/>
      <c r="I233" s="193"/>
      <c r="J233" s="193"/>
      <c r="K233" s="193"/>
      <c r="L233" s="193"/>
      <c r="M233" s="193"/>
      <c r="N233" s="193"/>
    </row>
    <row r="234" spans="2:14" ht="6" customHeight="1" x14ac:dyDescent="0.25">
      <c r="B234" s="208"/>
      <c r="C234" s="208"/>
      <c r="D234" s="208"/>
      <c r="E234" s="193"/>
      <c r="F234" s="193"/>
      <c r="G234" s="193"/>
      <c r="H234" s="193"/>
      <c r="I234" s="193"/>
      <c r="J234" s="193"/>
      <c r="K234" s="193"/>
      <c r="L234" s="193"/>
      <c r="M234" s="193"/>
      <c r="N234" s="193"/>
    </row>
    <row r="235" spans="2:14" ht="15.75" customHeight="1" x14ac:dyDescent="0.25">
      <c r="B235" s="858" t="s">
        <v>288</v>
      </c>
      <c r="C235" s="858"/>
      <c r="D235" s="858"/>
      <c r="E235" s="858"/>
      <c r="F235" s="858"/>
      <c r="G235" s="883">
        <f>N142</f>
        <v>0</v>
      </c>
      <c r="H235" s="884"/>
      <c r="I235" s="193"/>
      <c r="J235" s="193"/>
      <c r="K235" s="193"/>
      <c r="L235" s="193"/>
      <c r="M235" s="193"/>
      <c r="N235" s="193"/>
    </row>
    <row r="236" spans="2:14" ht="15.75" customHeight="1" x14ac:dyDescent="0.25">
      <c r="B236" s="858" t="s">
        <v>290</v>
      </c>
      <c r="C236" s="858"/>
      <c r="D236" s="858"/>
      <c r="E236" s="858"/>
      <c r="F236" s="858"/>
      <c r="G236" s="877">
        <f>N151</f>
        <v>0</v>
      </c>
      <c r="H236" s="878"/>
      <c r="I236" s="193"/>
      <c r="J236" s="193"/>
      <c r="K236" s="193"/>
      <c r="L236" s="193"/>
      <c r="M236" s="193"/>
      <c r="N236" s="193"/>
    </row>
    <row r="237" spans="2:14" ht="15.75" customHeight="1" x14ac:dyDescent="0.25">
      <c r="B237" s="858" t="s">
        <v>292</v>
      </c>
      <c r="C237" s="858"/>
      <c r="D237" s="858"/>
      <c r="E237" s="858"/>
      <c r="F237" s="858"/>
      <c r="G237" s="877">
        <f>N158</f>
        <v>0</v>
      </c>
      <c r="H237" s="878"/>
      <c r="I237" s="193"/>
      <c r="J237" s="193"/>
      <c r="K237" s="193"/>
      <c r="L237" s="193"/>
      <c r="M237" s="193"/>
      <c r="N237" s="193"/>
    </row>
    <row r="238" spans="2:14" ht="15.75" customHeight="1" x14ac:dyDescent="0.25">
      <c r="B238" s="858" t="s">
        <v>294</v>
      </c>
      <c r="C238" s="858"/>
      <c r="D238" s="858"/>
      <c r="E238" s="858"/>
      <c r="F238" s="858"/>
      <c r="G238" s="877">
        <f>N165</f>
        <v>0</v>
      </c>
      <c r="H238" s="878"/>
      <c r="I238" s="193"/>
      <c r="J238" s="193"/>
      <c r="K238" s="193"/>
      <c r="L238" s="193"/>
      <c r="M238" s="193"/>
      <c r="N238" s="193"/>
    </row>
    <row r="239" spans="2:14" ht="15.75" customHeight="1" x14ac:dyDescent="0.25">
      <c r="B239" s="858" t="s">
        <v>318</v>
      </c>
      <c r="C239" s="858"/>
      <c r="D239" s="858"/>
      <c r="E239" s="858"/>
      <c r="F239" s="858"/>
      <c r="G239" s="879">
        <f>N171</f>
        <v>0</v>
      </c>
      <c r="H239" s="880"/>
      <c r="I239" s="193"/>
      <c r="J239" s="193"/>
      <c r="K239" s="193"/>
      <c r="L239" s="193"/>
      <c r="M239" s="193"/>
      <c r="N239" s="193"/>
    </row>
    <row r="240" spans="2:14" ht="9" customHeight="1" x14ac:dyDescent="0.25">
      <c r="B240" s="196"/>
      <c r="C240" s="196"/>
      <c r="D240" s="196"/>
      <c r="E240" s="196"/>
      <c r="F240" s="196"/>
      <c r="G240" s="207"/>
      <c r="H240" s="207"/>
      <c r="I240" s="193"/>
      <c r="J240" s="193"/>
      <c r="K240" s="193"/>
      <c r="L240" s="193"/>
      <c r="M240" s="193"/>
      <c r="N240" s="193"/>
    </row>
    <row r="241" spans="2:14" ht="15.75" hidden="1" customHeight="1" x14ac:dyDescent="0.25">
      <c r="B241" s="196"/>
      <c r="C241" s="196"/>
      <c r="D241" s="196"/>
      <c r="E241" s="196"/>
      <c r="F241" s="196"/>
      <c r="G241" s="881">
        <f>COUNTIF(G235:G239,"&lt;&gt;0")</f>
        <v>0</v>
      </c>
      <c r="H241" s="881"/>
      <c r="I241" s="881"/>
      <c r="J241" s="193"/>
      <c r="K241" s="193"/>
      <c r="L241" s="193"/>
      <c r="M241" s="193"/>
      <c r="N241" s="193"/>
    </row>
    <row r="242" spans="2:14" ht="15.75" customHeight="1" x14ac:dyDescent="0.25">
      <c r="B242" s="882" t="s">
        <v>198</v>
      </c>
      <c r="C242" s="882"/>
      <c r="D242" s="882"/>
      <c r="E242" s="882"/>
      <c r="F242" s="882"/>
      <c r="J242" s="193"/>
      <c r="K242" s="858" t="s">
        <v>319</v>
      </c>
      <c r="L242" s="858"/>
      <c r="M242" s="858"/>
      <c r="N242" s="858"/>
    </row>
    <row r="243" spans="2:14" ht="15.75" customHeight="1" x14ac:dyDescent="0.25">
      <c r="B243" s="193" t="s">
        <v>198</v>
      </c>
      <c r="C243" s="193" t="s">
        <v>198</v>
      </c>
      <c r="D243" s="870" t="s">
        <v>320</v>
      </c>
      <c r="E243" s="870"/>
      <c r="F243" s="870"/>
      <c r="G243" s="871">
        <f>SUM(G220:G230)+SUM(G235:G239)</f>
        <v>0</v>
      </c>
      <c r="H243" s="872"/>
      <c r="I243" s="193"/>
      <c r="J243" s="193"/>
      <c r="K243" s="209"/>
      <c r="L243" s="873">
        <f>SUM(G232+G241)</f>
        <v>0</v>
      </c>
      <c r="M243" s="873"/>
      <c r="N243" s="873"/>
    </row>
    <row r="244" spans="2:14" ht="15.75" customHeight="1" x14ac:dyDescent="0.25">
      <c r="B244" s="193"/>
      <c r="C244" s="193"/>
      <c r="D244" s="193"/>
      <c r="E244" s="193"/>
      <c r="F244" s="193"/>
      <c r="G244" s="193"/>
      <c r="H244" s="193"/>
      <c r="I244" s="193"/>
      <c r="J244" s="193"/>
      <c r="K244" s="874" t="s">
        <v>321</v>
      </c>
      <c r="L244" s="874"/>
      <c r="M244" s="874"/>
      <c r="N244" s="874"/>
    </row>
    <row r="245" spans="2:14" ht="11.25" customHeight="1" thickBot="1" x14ac:dyDescent="0.3">
      <c r="B245" s="193"/>
      <c r="C245" s="193"/>
      <c r="D245" s="193"/>
      <c r="E245" s="193"/>
      <c r="F245" s="193"/>
      <c r="G245" s="193"/>
      <c r="H245" s="193"/>
      <c r="I245" s="193"/>
      <c r="J245" s="193"/>
      <c r="K245" s="193"/>
      <c r="L245" s="193"/>
      <c r="M245" s="193"/>
      <c r="N245" s="193"/>
    </row>
    <row r="246" spans="2:14" ht="21" customHeight="1" thickTop="1" thickBot="1" x14ac:dyDescent="0.3">
      <c r="B246" s="870" t="s">
        <v>322</v>
      </c>
      <c r="C246" s="870"/>
      <c r="D246" s="870"/>
      <c r="E246" s="870"/>
      <c r="F246" s="870"/>
      <c r="G246" s="875" t="e">
        <f>G243/L243</f>
        <v>#DIV/0!</v>
      </c>
      <c r="H246" s="876"/>
      <c r="I246" s="193"/>
      <c r="J246" s="193"/>
      <c r="K246" s="193"/>
      <c r="L246" s="193"/>
      <c r="M246" s="193"/>
      <c r="N246" s="193"/>
    </row>
    <row r="247" spans="2:14" ht="9.6" customHeight="1" thickTop="1" x14ac:dyDescent="0.25">
      <c r="B247" s="193"/>
      <c r="C247" s="210" t="s">
        <v>198</v>
      </c>
      <c r="D247" s="193"/>
      <c r="E247" s="193"/>
      <c r="F247" s="193"/>
      <c r="G247" s="858" t="s">
        <v>198</v>
      </c>
      <c r="H247" s="858"/>
      <c r="I247" s="858"/>
      <c r="J247" s="858"/>
      <c r="K247" s="858"/>
      <c r="L247" s="193"/>
      <c r="M247" s="193"/>
      <c r="N247" s="193"/>
    </row>
    <row r="248" spans="2:14" ht="9.6" customHeight="1" x14ac:dyDescent="0.25">
      <c r="B248" s="193"/>
      <c r="C248" s="210"/>
      <c r="D248" s="193"/>
      <c r="E248" s="193"/>
      <c r="F248" s="193"/>
      <c r="G248" s="196"/>
      <c r="H248" s="196"/>
      <c r="I248" s="196"/>
      <c r="J248" s="196"/>
      <c r="K248" s="196"/>
      <c r="L248" s="193"/>
      <c r="M248" s="193"/>
      <c r="N248" s="193"/>
    </row>
    <row r="249" spans="2:14" ht="9.6" customHeight="1" x14ac:dyDescent="0.25">
      <c r="B249" s="193"/>
      <c r="C249" s="210"/>
      <c r="D249" s="193"/>
      <c r="E249" s="193"/>
      <c r="F249" s="193"/>
      <c r="G249" s="196"/>
      <c r="H249" s="196"/>
      <c r="I249" s="196"/>
      <c r="J249" s="196"/>
      <c r="K249" s="196"/>
      <c r="L249" s="193"/>
      <c r="M249" s="193"/>
      <c r="N249" s="193"/>
    </row>
    <row r="250" spans="2:14" ht="9.6" customHeight="1" x14ac:dyDescent="0.25">
      <c r="B250" s="193"/>
      <c r="C250" s="210"/>
      <c r="D250" s="193"/>
      <c r="E250" s="193"/>
      <c r="F250" s="193"/>
      <c r="G250" s="196"/>
      <c r="H250" s="196"/>
      <c r="I250" s="196"/>
      <c r="J250" s="196"/>
      <c r="K250" s="196"/>
      <c r="L250" s="193"/>
      <c r="M250" s="193"/>
      <c r="N250" s="193"/>
    </row>
    <row r="251" spans="2:14" ht="15.75" customHeight="1" thickBot="1" x14ac:dyDescent="0.3">
      <c r="B251" s="198"/>
      <c r="C251" s="198"/>
      <c r="D251" s="199"/>
      <c r="E251" s="199"/>
      <c r="F251" s="193"/>
      <c r="G251" s="193"/>
      <c r="H251" s="193"/>
      <c r="I251" s="193"/>
      <c r="J251" s="193"/>
      <c r="K251" s="193"/>
      <c r="L251" s="199"/>
      <c r="M251" s="193"/>
      <c r="N251" s="193"/>
    </row>
    <row r="252" spans="2:14" ht="15.75" customHeight="1" thickBot="1" x14ac:dyDescent="0.3">
      <c r="B252" s="198"/>
      <c r="C252" s="859" t="s">
        <v>323</v>
      </c>
      <c r="D252" s="860"/>
      <c r="E252" s="860"/>
      <c r="F252" s="860"/>
      <c r="G252" s="860"/>
      <c r="H252" s="860"/>
      <c r="I252" s="860"/>
      <c r="J252" s="860"/>
      <c r="K252" s="860"/>
      <c r="L252" s="860"/>
      <c r="M252" s="860"/>
      <c r="N252" s="861"/>
    </row>
    <row r="253" spans="2:14" ht="15.75" customHeight="1" x14ac:dyDescent="0.25">
      <c r="B253" s="198"/>
      <c r="C253" s="862"/>
      <c r="D253" s="863"/>
      <c r="E253" s="863"/>
      <c r="F253" s="863"/>
      <c r="G253" s="211" t="s">
        <v>324</v>
      </c>
      <c r="H253" s="868"/>
      <c r="I253" s="868"/>
      <c r="J253" s="868"/>
      <c r="K253" s="868"/>
      <c r="L253" s="868"/>
      <c r="M253" s="868"/>
      <c r="N253" s="869"/>
    </row>
    <row r="254" spans="2:14" ht="15.75" customHeight="1" x14ac:dyDescent="0.25">
      <c r="B254" s="198"/>
      <c r="C254" s="864"/>
      <c r="D254" s="865"/>
      <c r="E254" s="865"/>
      <c r="F254" s="865"/>
      <c r="G254" s="193"/>
      <c r="H254" s="212"/>
      <c r="I254" s="212"/>
      <c r="J254" s="212"/>
      <c r="K254" s="212"/>
      <c r="L254" s="212"/>
      <c r="M254" s="212"/>
      <c r="N254" s="213"/>
    </row>
    <row r="255" spans="2:14" ht="15.75" customHeight="1" thickBot="1" x14ac:dyDescent="0.3">
      <c r="B255" s="214"/>
      <c r="C255" s="866"/>
      <c r="D255" s="867"/>
      <c r="E255" s="867"/>
      <c r="F255" s="867"/>
      <c r="G255" s="215"/>
      <c r="H255" s="215"/>
      <c r="I255" s="215"/>
      <c r="J255" s="215"/>
      <c r="K255" s="215"/>
      <c r="L255" s="216"/>
      <c r="M255" s="215"/>
      <c r="N255" s="217"/>
    </row>
    <row r="256" spans="2:14" ht="15.75" customHeight="1" x14ac:dyDescent="0.25">
      <c r="B256" s="218"/>
      <c r="C256" s="198"/>
      <c r="D256" s="198"/>
      <c r="E256" s="198"/>
      <c r="F256" s="198"/>
      <c r="G256" s="193"/>
      <c r="H256" s="193"/>
      <c r="I256" s="193"/>
      <c r="J256" s="193"/>
      <c r="K256" s="193"/>
      <c r="L256" s="199"/>
      <c r="M256" s="193"/>
      <c r="N256" s="193"/>
    </row>
    <row r="257" spans="2:2" ht="15.75" customHeight="1" x14ac:dyDescent="0.25">
      <c r="B257" s="218"/>
    </row>
    <row r="258" spans="2:2" ht="15.75" customHeight="1" x14ac:dyDescent="0.25">
      <c r="B258" s="218"/>
    </row>
    <row r="259" spans="2:2" ht="15.75" customHeight="1" x14ac:dyDescent="0.25">
      <c r="B259" s="218"/>
    </row>
    <row r="260" spans="2:2" ht="15.75" customHeight="1" x14ac:dyDescent="0.25">
      <c r="B260" s="218"/>
    </row>
    <row r="261" spans="2:2" ht="15.75" customHeight="1" x14ac:dyDescent="0.25">
      <c r="B261" s="218"/>
    </row>
    <row r="262" spans="2:2" ht="15.75" customHeight="1" x14ac:dyDescent="0.25">
      <c r="B262" s="218"/>
    </row>
    <row r="263" spans="2:2" ht="15.75" customHeight="1" x14ac:dyDescent="0.25">
      <c r="B263" s="218"/>
    </row>
    <row r="264" spans="2:2" ht="15.75" customHeight="1" x14ac:dyDescent="0.25">
      <c r="B264" s="218"/>
    </row>
    <row r="265" spans="2:2" ht="15.75" customHeight="1" x14ac:dyDescent="0.25">
      <c r="B265" s="218"/>
    </row>
    <row r="266" spans="2:2" ht="15.75" customHeight="1" x14ac:dyDescent="0.25">
      <c r="B266" s="218"/>
    </row>
    <row r="267" spans="2:2" ht="15.75" customHeight="1" x14ac:dyDescent="0.25">
      <c r="B267" s="218"/>
    </row>
    <row r="268" spans="2:2" ht="15.75" customHeight="1" x14ac:dyDescent="0.25">
      <c r="B268" s="218"/>
    </row>
    <row r="269" spans="2:2" ht="15.75" customHeight="1" x14ac:dyDescent="0.25">
      <c r="B269" s="218"/>
    </row>
    <row r="270" spans="2:2" ht="15.75" customHeight="1" x14ac:dyDescent="0.25">
      <c r="B270" s="218"/>
    </row>
    <row r="271" spans="2:2" ht="15.75" customHeight="1" x14ac:dyDescent="0.25">
      <c r="B271" s="218"/>
    </row>
    <row r="272" spans="2:2" ht="15.75" customHeight="1" x14ac:dyDescent="0.25">
      <c r="B272" s="218"/>
    </row>
    <row r="273" spans="2:2" ht="15.75" customHeight="1" x14ac:dyDescent="0.25">
      <c r="B273" s="218"/>
    </row>
    <row r="274" spans="2:2" ht="15.75" customHeight="1" x14ac:dyDescent="0.25">
      <c r="B274" s="218"/>
    </row>
    <row r="275" spans="2:2" ht="15.75" customHeight="1" x14ac:dyDescent="0.25">
      <c r="B275" s="218"/>
    </row>
    <row r="276" spans="2:2" ht="15.75" customHeight="1" x14ac:dyDescent="0.25">
      <c r="B276" s="218"/>
    </row>
    <row r="277" spans="2:2" ht="15.75" customHeight="1" x14ac:dyDescent="0.25">
      <c r="B277" s="218"/>
    </row>
    <row r="278" spans="2:2" ht="15.75" customHeight="1" x14ac:dyDescent="0.25">
      <c r="B278" s="218"/>
    </row>
    <row r="279" spans="2:2" ht="15.75" customHeight="1" x14ac:dyDescent="0.25">
      <c r="B279" s="218"/>
    </row>
    <row r="280" spans="2:2" ht="15.75" customHeight="1" x14ac:dyDescent="0.25">
      <c r="B280" s="218"/>
    </row>
    <row r="281" spans="2:2" ht="15.75" customHeight="1" x14ac:dyDescent="0.25">
      <c r="B281" s="218"/>
    </row>
    <row r="282" spans="2:2" ht="15.75" customHeight="1" x14ac:dyDescent="0.25">
      <c r="B282" s="218"/>
    </row>
    <row r="283" spans="2:2" ht="15.75" customHeight="1" x14ac:dyDescent="0.25">
      <c r="B283" s="218"/>
    </row>
    <row r="284" spans="2:2" ht="15.75" customHeight="1" x14ac:dyDescent="0.25">
      <c r="B284" s="218"/>
    </row>
    <row r="285" spans="2:2" ht="15.75" customHeight="1" x14ac:dyDescent="0.25">
      <c r="B285" s="218"/>
    </row>
    <row r="286" spans="2:2" ht="15.75" customHeight="1" x14ac:dyDescent="0.25">
      <c r="B286" s="218"/>
    </row>
    <row r="287" spans="2:2" ht="15.75" customHeight="1" x14ac:dyDescent="0.25">
      <c r="B287" s="218"/>
    </row>
    <row r="288" spans="2:2" ht="15.75" customHeight="1" x14ac:dyDescent="0.25">
      <c r="B288" s="218"/>
    </row>
    <row r="289" spans="2:2" ht="15.75" customHeight="1" x14ac:dyDescent="0.25">
      <c r="B289" s="218"/>
    </row>
    <row r="290" spans="2:2" ht="15.75" customHeight="1" x14ac:dyDescent="0.25">
      <c r="B290" s="218"/>
    </row>
    <row r="291" spans="2:2" ht="15.75" customHeight="1" x14ac:dyDescent="0.25">
      <c r="B291" s="218"/>
    </row>
    <row r="292" spans="2:2" ht="15.75" customHeight="1" x14ac:dyDescent="0.25">
      <c r="B292" s="218"/>
    </row>
    <row r="293" spans="2:2" ht="15.75" customHeight="1" x14ac:dyDescent="0.25">
      <c r="B293" s="218"/>
    </row>
    <row r="294" spans="2:2" ht="15.75" customHeight="1" x14ac:dyDescent="0.25">
      <c r="B294" s="218"/>
    </row>
    <row r="295" spans="2:2" ht="15.75" customHeight="1" x14ac:dyDescent="0.25">
      <c r="B295" s="218"/>
    </row>
    <row r="296" spans="2:2" ht="15.75" customHeight="1" x14ac:dyDescent="0.25">
      <c r="B296" s="218"/>
    </row>
    <row r="297" spans="2:2" ht="15.75" customHeight="1" x14ac:dyDescent="0.25">
      <c r="B297" s="218"/>
    </row>
    <row r="298" spans="2:2" ht="15.75" customHeight="1" x14ac:dyDescent="0.25">
      <c r="B298" s="218"/>
    </row>
    <row r="299" spans="2:2" ht="15.75" customHeight="1" x14ac:dyDescent="0.25">
      <c r="B299" s="218"/>
    </row>
    <row r="300" spans="2:2" ht="15.75" customHeight="1" x14ac:dyDescent="0.25">
      <c r="B300" s="218"/>
    </row>
    <row r="301" spans="2:2" ht="15.75" customHeight="1" x14ac:dyDescent="0.25">
      <c r="B301" s="218"/>
    </row>
    <row r="302" spans="2:2" ht="15.75" customHeight="1" x14ac:dyDescent="0.25">
      <c r="B302" s="218"/>
    </row>
    <row r="303" spans="2:2" ht="15.75" customHeight="1" x14ac:dyDescent="0.25">
      <c r="B303" s="218"/>
    </row>
    <row r="304" spans="2:2" ht="15.75" customHeight="1" x14ac:dyDescent="0.25">
      <c r="B304" s="129"/>
    </row>
  </sheetData>
  <mergeCells count="238">
    <mergeCell ref="C3:E3"/>
    <mergeCell ref="L3:N3"/>
    <mergeCell ref="C4:F4"/>
    <mergeCell ref="C8:E8"/>
    <mergeCell ref="C6:E6"/>
    <mergeCell ref="L13:N14"/>
    <mergeCell ref="G16:H16"/>
    <mergeCell ref="L16:N16"/>
    <mergeCell ref="B17:N17"/>
    <mergeCell ref="B21:N21"/>
    <mergeCell ref="B22:N22"/>
    <mergeCell ref="D10:I10"/>
    <mergeCell ref="K10:L10"/>
    <mergeCell ref="K11:N11"/>
    <mergeCell ref="B12:C12"/>
    <mergeCell ref="D12:I12"/>
    <mergeCell ref="K12:N12"/>
    <mergeCell ref="B60:G60"/>
    <mergeCell ref="B61:F61"/>
    <mergeCell ref="B62:N62"/>
    <mergeCell ref="B63:C63"/>
    <mergeCell ref="D63:E63"/>
    <mergeCell ref="F63:G63"/>
    <mergeCell ref="H63:J63"/>
    <mergeCell ref="K63:M63"/>
    <mergeCell ref="B29:N29"/>
    <mergeCell ref="B32:N32"/>
    <mergeCell ref="B35:N35"/>
    <mergeCell ref="B38:N38"/>
    <mergeCell ref="B41:N41"/>
    <mergeCell ref="B42:N42"/>
    <mergeCell ref="B71:C71"/>
    <mergeCell ref="D71:N71"/>
    <mergeCell ref="B73:E73"/>
    <mergeCell ref="B75:C75"/>
    <mergeCell ref="D75:E75"/>
    <mergeCell ref="F75:G75"/>
    <mergeCell ref="H75:J75"/>
    <mergeCell ref="K75:M75"/>
    <mergeCell ref="B65:C65"/>
    <mergeCell ref="D65:N65"/>
    <mergeCell ref="B67:E67"/>
    <mergeCell ref="B68:N68"/>
    <mergeCell ref="B69:C69"/>
    <mergeCell ref="D69:E69"/>
    <mergeCell ref="F69:G69"/>
    <mergeCell ref="H69:J69"/>
    <mergeCell ref="K69:M69"/>
    <mergeCell ref="B77:C77"/>
    <mergeCell ref="D77:N77"/>
    <mergeCell ref="B79:G79"/>
    <mergeCell ref="B80:N80"/>
    <mergeCell ref="B81:C81"/>
    <mergeCell ref="D81:E81"/>
    <mergeCell ref="F81:G81"/>
    <mergeCell ref="H81:J81"/>
    <mergeCell ref="K81:M81"/>
    <mergeCell ref="B92:C92"/>
    <mergeCell ref="D92:N92"/>
    <mergeCell ref="B94:C94"/>
    <mergeCell ref="B97:C97"/>
    <mergeCell ref="D97:E97"/>
    <mergeCell ref="F97:G97"/>
    <mergeCell ref="H97:J97"/>
    <mergeCell ref="K97:M97"/>
    <mergeCell ref="B83:C83"/>
    <mergeCell ref="D83:N83"/>
    <mergeCell ref="B87:C87"/>
    <mergeCell ref="B88:N88"/>
    <mergeCell ref="B90:C90"/>
    <mergeCell ref="D90:E90"/>
    <mergeCell ref="F90:G90"/>
    <mergeCell ref="H90:J90"/>
    <mergeCell ref="K90:M90"/>
    <mergeCell ref="B106:C106"/>
    <mergeCell ref="D106:N106"/>
    <mergeCell ref="B108:C108"/>
    <mergeCell ref="B111:C111"/>
    <mergeCell ref="D111:E111"/>
    <mergeCell ref="F111:G111"/>
    <mergeCell ref="H111:J111"/>
    <mergeCell ref="K111:M111"/>
    <mergeCell ref="B99:C99"/>
    <mergeCell ref="D99:N99"/>
    <mergeCell ref="B101:D101"/>
    <mergeCell ref="B104:C104"/>
    <mergeCell ref="D104:E104"/>
    <mergeCell ref="F104:G104"/>
    <mergeCell ref="H104:J104"/>
    <mergeCell ref="K104:M104"/>
    <mergeCell ref="B122:C122"/>
    <mergeCell ref="D122:N122"/>
    <mergeCell ref="B124:C124"/>
    <mergeCell ref="B127:C127"/>
    <mergeCell ref="D127:E127"/>
    <mergeCell ref="F127:G127"/>
    <mergeCell ref="H127:J127"/>
    <mergeCell ref="K127:M127"/>
    <mergeCell ref="B113:C113"/>
    <mergeCell ref="D113:N113"/>
    <mergeCell ref="B117:C117"/>
    <mergeCell ref="B120:C120"/>
    <mergeCell ref="D120:E120"/>
    <mergeCell ref="F120:G120"/>
    <mergeCell ref="H120:J120"/>
    <mergeCell ref="K120:M120"/>
    <mergeCell ref="B129:C129"/>
    <mergeCell ref="D129:N129"/>
    <mergeCell ref="B131:E131"/>
    <mergeCell ref="B132:N132"/>
    <mergeCell ref="B134:C134"/>
    <mergeCell ref="D134:E134"/>
    <mergeCell ref="F134:G134"/>
    <mergeCell ref="H134:J134"/>
    <mergeCell ref="K134:M134"/>
    <mergeCell ref="B144:C144"/>
    <mergeCell ref="D144:N144"/>
    <mergeCell ref="B148:C148"/>
    <mergeCell ref="B151:C151"/>
    <mergeCell ref="D151:E151"/>
    <mergeCell ref="F151:G151"/>
    <mergeCell ref="H151:J151"/>
    <mergeCell ref="K151:M151"/>
    <mergeCell ref="B136:C136"/>
    <mergeCell ref="D136:N136"/>
    <mergeCell ref="B140:E140"/>
    <mergeCell ref="B141:N141"/>
    <mergeCell ref="B142:C142"/>
    <mergeCell ref="D142:E142"/>
    <mergeCell ref="F142:G142"/>
    <mergeCell ref="H142:J142"/>
    <mergeCell ref="K142:M142"/>
    <mergeCell ref="B160:C160"/>
    <mergeCell ref="D160:N160"/>
    <mergeCell ref="B162:D162"/>
    <mergeCell ref="B165:C165"/>
    <mergeCell ref="D165:E165"/>
    <mergeCell ref="F165:G165"/>
    <mergeCell ref="H165:J165"/>
    <mergeCell ref="K165:M165"/>
    <mergeCell ref="B153:C153"/>
    <mergeCell ref="D153:N153"/>
    <mergeCell ref="B155:E155"/>
    <mergeCell ref="B156:N156"/>
    <mergeCell ref="B158:C158"/>
    <mergeCell ref="D158:E158"/>
    <mergeCell ref="F158:G158"/>
    <mergeCell ref="H158:J158"/>
    <mergeCell ref="K158:M158"/>
    <mergeCell ref="B173:C173"/>
    <mergeCell ref="D173:N173"/>
    <mergeCell ref="B177:N177"/>
    <mergeCell ref="B179:F179"/>
    <mergeCell ref="B183:N183"/>
    <mergeCell ref="B167:C167"/>
    <mergeCell ref="D167:N167"/>
    <mergeCell ref="B169:C169"/>
    <mergeCell ref="D169:K169"/>
    <mergeCell ref="B171:C171"/>
    <mergeCell ref="D171:E171"/>
    <mergeCell ref="F171:G171"/>
    <mergeCell ref="H171:J171"/>
    <mergeCell ref="K171:M171"/>
    <mergeCell ref="B180:N181"/>
    <mergeCell ref="B194:N194"/>
    <mergeCell ref="B198:N198"/>
    <mergeCell ref="B199:N199"/>
    <mergeCell ref="B200:N200"/>
    <mergeCell ref="B201:N201"/>
    <mergeCell ref="B202:N202"/>
    <mergeCell ref="B184:F184"/>
    <mergeCell ref="B186:N186"/>
    <mergeCell ref="B187:F187"/>
    <mergeCell ref="B190:N190"/>
    <mergeCell ref="B192:N192"/>
    <mergeCell ref="B193:N193"/>
    <mergeCell ref="D207:E207"/>
    <mergeCell ref="I207:J207"/>
    <mergeCell ref="B208:C208"/>
    <mergeCell ref="D208:G208"/>
    <mergeCell ref="I208:N208"/>
    <mergeCell ref="B209:C209"/>
    <mergeCell ref="D209:E209"/>
    <mergeCell ref="I209:J209"/>
    <mergeCell ref="B204:C204"/>
    <mergeCell ref="D204:G204"/>
    <mergeCell ref="J204:N204"/>
    <mergeCell ref="B206:C206"/>
    <mergeCell ref="D206:G206"/>
    <mergeCell ref="I206:N206"/>
    <mergeCell ref="B223:F223"/>
    <mergeCell ref="G223:H223"/>
    <mergeCell ref="B224:F224"/>
    <mergeCell ref="G224:H224"/>
    <mergeCell ref="B225:F225"/>
    <mergeCell ref="G225:H225"/>
    <mergeCell ref="B215:N215"/>
    <mergeCell ref="B220:F220"/>
    <mergeCell ref="G220:H220"/>
    <mergeCell ref="B221:F221"/>
    <mergeCell ref="G221:H221"/>
    <mergeCell ref="B222:F222"/>
    <mergeCell ref="G222:H222"/>
    <mergeCell ref="B229:F229"/>
    <mergeCell ref="G229:H229"/>
    <mergeCell ref="B230:F230"/>
    <mergeCell ref="G230:H230"/>
    <mergeCell ref="G232:I232"/>
    <mergeCell ref="B233:D233"/>
    <mergeCell ref="B226:F226"/>
    <mergeCell ref="G226:H226"/>
    <mergeCell ref="B227:F227"/>
    <mergeCell ref="G227:H227"/>
    <mergeCell ref="B228:F228"/>
    <mergeCell ref="G228:H228"/>
    <mergeCell ref="B238:F238"/>
    <mergeCell ref="G238:H238"/>
    <mergeCell ref="B239:F239"/>
    <mergeCell ref="G239:H239"/>
    <mergeCell ref="G241:I241"/>
    <mergeCell ref="B242:F242"/>
    <mergeCell ref="B235:F235"/>
    <mergeCell ref="G235:H235"/>
    <mergeCell ref="B236:F236"/>
    <mergeCell ref="G236:H236"/>
    <mergeCell ref="B237:F237"/>
    <mergeCell ref="G237:H237"/>
    <mergeCell ref="G247:K247"/>
    <mergeCell ref="C252:N252"/>
    <mergeCell ref="C253:F255"/>
    <mergeCell ref="H253:N253"/>
    <mergeCell ref="K242:N242"/>
    <mergeCell ref="D243:F243"/>
    <mergeCell ref="G243:H243"/>
    <mergeCell ref="L243:N243"/>
    <mergeCell ref="K244:N244"/>
    <mergeCell ref="B246:F246"/>
    <mergeCell ref="G246:H246"/>
  </mergeCells>
  <pageMargins left="0.25" right="0.25" top="0.75" bottom="0.75" header="0.3" footer="0.3"/>
  <pageSetup paperSize="9" scale="84" fitToHeight="7" orientation="portrait" horizontalDpi="1200" verticalDpi="1200" r:id="rId1"/>
  <headerFooter>
    <oddHeader xml:space="preserve">&amp;L&amp;"-,Bold"&amp;15&amp;K08-014
   EMPLOYEE PERFORMANCE AND APPRAISAL 
</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2289" r:id="rId4" name="Check Box 1">
              <controlPr locked="0" defaultSize="0" autoFill="0" autoLine="0" autoPict="0">
                <anchor moveWithCells="1">
                  <from>
                    <xdr:col>2</xdr:col>
                    <xdr:colOff>361950</xdr:colOff>
                    <xdr:row>14</xdr:row>
                    <xdr:rowOff>38100</xdr:rowOff>
                  </from>
                  <to>
                    <xdr:col>3</xdr:col>
                    <xdr:colOff>19050</xdr:colOff>
                    <xdr:row>16</xdr:row>
                    <xdr:rowOff>28575</xdr:rowOff>
                  </to>
                </anchor>
              </controlPr>
            </control>
          </mc:Choice>
        </mc:AlternateContent>
        <mc:AlternateContent xmlns:mc="http://schemas.openxmlformats.org/markup-compatibility/2006">
          <mc:Choice Requires="x14">
            <control shapeId="12290" r:id="rId5" name="Check Box 2">
              <controlPr locked="0" defaultSize="0" autoFill="0" autoLine="0" autoPict="0">
                <anchor moveWithCells="1">
                  <from>
                    <xdr:col>5</xdr:col>
                    <xdr:colOff>352425</xdr:colOff>
                    <xdr:row>14</xdr:row>
                    <xdr:rowOff>47625</xdr:rowOff>
                  </from>
                  <to>
                    <xdr:col>6</xdr:col>
                    <xdr:colOff>47625</xdr:colOff>
                    <xdr:row>15</xdr:row>
                    <xdr:rowOff>180975</xdr:rowOff>
                  </to>
                </anchor>
              </controlPr>
            </control>
          </mc:Choice>
        </mc:AlternateContent>
        <mc:AlternateContent xmlns:mc="http://schemas.openxmlformats.org/markup-compatibility/2006">
          <mc:Choice Requires="x14">
            <control shapeId="12291" r:id="rId6" name="Check Box 3">
              <controlPr locked="0" defaultSize="0" autoFill="0" autoLine="0" autoPict="0">
                <anchor moveWithCells="1">
                  <from>
                    <xdr:col>10</xdr:col>
                    <xdr:colOff>361950</xdr:colOff>
                    <xdr:row>14</xdr:row>
                    <xdr:rowOff>47625</xdr:rowOff>
                  </from>
                  <to>
                    <xdr:col>11</xdr:col>
                    <xdr:colOff>57150</xdr:colOff>
                    <xdr:row>15</xdr:row>
                    <xdr:rowOff>180975</xdr:rowOff>
                  </to>
                </anchor>
              </controlPr>
            </control>
          </mc:Choice>
        </mc:AlternateContent>
        <mc:AlternateContent xmlns:mc="http://schemas.openxmlformats.org/markup-compatibility/2006">
          <mc:Choice Requires="x14">
            <control shapeId="12292" r:id="rId7" name="Check Box 4">
              <controlPr locked="0" defaultSize="0" autoFill="0" autoLine="0" autoPict="0">
                <anchor moveWithCells="1">
                  <from>
                    <xdr:col>2</xdr:col>
                    <xdr:colOff>47625</xdr:colOff>
                    <xdr:row>252</xdr:row>
                    <xdr:rowOff>76200</xdr:rowOff>
                  </from>
                  <to>
                    <xdr:col>3</xdr:col>
                    <xdr:colOff>19050</xdr:colOff>
                    <xdr:row>253</xdr:row>
                    <xdr:rowOff>76200</xdr:rowOff>
                  </to>
                </anchor>
              </controlPr>
            </control>
          </mc:Choice>
        </mc:AlternateContent>
        <mc:AlternateContent xmlns:mc="http://schemas.openxmlformats.org/markup-compatibility/2006">
          <mc:Choice Requires="x14">
            <control shapeId="12293" r:id="rId8" name="Check Box 5">
              <controlPr locked="0" defaultSize="0" autoFill="0" autoLine="0" autoPict="0">
                <anchor moveWithCells="1">
                  <from>
                    <xdr:col>3</xdr:col>
                    <xdr:colOff>142875</xdr:colOff>
                    <xdr:row>252</xdr:row>
                    <xdr:rowOff>76200</xdr:rowOff>
                  </from>
                  <to>
                    <xdr:col>4</xdr:col>
                    <xdr:colOff>371475</xdr:colOff>
                    <xdr:row>253</xdr:row>
                    <xdr:rowOff>85725</xdr:rowOff>
                  </to>
                </anchor>
              </controlPr>
            </control>
          </mc:Choice>
        </mc:AlternateContent>
        <mc:AlternateContent xmlns:mc="http://schemas.openxmlformats.org/markup-compatibility/2006">
          <mc:Choice Requires="x14">
            <control shapeId="12294" r:id="rId9" name="Check Box 6">
              <controlPr locked="0" defaultSize="0" autoFill="0" autoLine="0" autoPict="0">
                <anchor moveWithCells="1">
                  <from>
                    <xdr:col>4</xdr:col>
                    <xdr:colOff>209550</xdr:colOff>
                    <xdr:row>252</xdr:row>
                    <xdr:rowOff>76200</xdr:rowOff>
                  </from>
                  <to>
                    <xdr:col>5</xdr:col>
                    <xdr:colOff>276225</xdr:colOff>
                    <xdr:row>253</xdr:row>
                    <xdr:rowOff>85725</xdr:rowOff>
                  </to>
                </anchor>
              </controlPr>
            </control>
          </mc:Choice>
        </mc:AlternateContent>
        <mc:AlternateContent xmlns:mc="http://schemas.openxmlformats.org/markup-compatibility/2006">
          <mc:Choice Requires="x14">
            <control shapeId="12295" r:id="rId10" name="Check Box 7">
              <controlPr locked="0" defaultSize="0" autoFill="0" autoLine="0" autoPict="0">
                <anchor moveWithCells="1">
                  <from>
                    <xdr:col>1</xdr:col>
                    <xdr:colOff>257175</xdr:colOff>
                    <xdr:row>181</xdr:row>
                    <xdr:rowOff>9525</xdr:rowOff>
                  </from>
                  <to>
                    <xdr:col>1</xdr:col>
                    <xdr:colOff>561975</xdr:colOff>
                    <xdr:row>182</xdr:row>
                    <xdr:rowOff>85725</xdr:rowOff>
                  </to>
                </anchor>
              </controlPr>
            </control>
          </mc:Choice>
        </mc:AlternateContent>
        <mc:AlternateContent xmlns:mc="http://schemas.openxmlformats.org/markup-compatibility/2006">
          <mc:Choice Requires="x14">
            <control shapeId="12296" r:id="rId11" name="Check Box 8">
              <controlPr locked="0" defaultSize="0" autoFill="0" autoLine="0" autoPict="0">
                <anchor moveWithCells="1">
                  <from>
                    <xdr:col>3</xdr:col>
                    <xdr:colOff>190500</xdr:colOff>
                    <xdr:row>181</xdr:row>
                    <xdr:rowOff>0</xdr:rowOff>
                  </from>
                  <to>
                    <xdr:col>3</xdr:col>
                    <xdr:colOff>495300</xdr:colOff>
                    <xdr:row>182</xdr:row>
                    <xdr:rowOff>76200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disablePrompts="1" count="1">
        <x14:dataValidation type="decimal" errorStyle="warning" operator="lessThanOrEqual" allowBlank="1" showErrorMessage="1" errorTitle="INVALID RATING" error="Rating scale is 1 to 4.  Please enter corrected rating.">
          <x14:formula1>
            <xm:f>4</xm:f>
          </x14:formula1>
          <xm:sqref>N151 JH151 TD151 ACZ151 AMV151 AWR151 BGN151 BQJ151 CAF151 CKB151 CTX151 DDT151 DNP151 DXL151 EHH151 ERD151 FAZ151 FKV151 FUR151 GEN151 GOJ151 GYF151 HIB151 HRX151 IBT151 ILP151 IVL151 JFH151 JPD151 JYZ151 KIV151 KSR151 LCN151 LMJ151 LWF151 MGB151 MPX151 MZT151 NJP151 NTL151 ODH151 OND151 OWZ151 PGV151 PQR151 QAN151 QKJ151 QUF151 REB151 RNX151 RXT151 SHP151 SRL151 TBH151 TLD151 TUZ151 UEV151 UOR151 UYN151 VIJ151 VSF151 WCB151 WLX151 WVT151 N65676 JH65676 TD65676 ACZ65676 AMV65676 AWR65676 BGN65676 BQJ65676 CAF65676 CKB65676 CTX65676 DDT65676 DNP65676 DXL65676 EHH65676 ERD65676 FAZ65676 FKV65676 FUR65676 GEN65676 GOJ65676 GYF65676 HIB65676 HRX65676 IBT65676 ILP65676 IVL65676 JFH65676 JPD65676 JYZ65676 KIV65676 KSR65676 LCN65676 LMJ65676 LWF65676 MGB65676 MPX65676 MZT65676 NJP65676 NTL65676 ODH65676 OND65676 OWZ65676 PGV65676 PQR65676 QAN65676 QKJ65676 QUF65676 REB65676 RNX65676 RXT65676 SHP65676 SRL65676 TBH65676 TLD65676 TUZ65676 UEV65676 UOR65676 UYN65676 VIJ65676 VSF65676 WCB65676 WLX65676 WVT65676 N131212 JH131212 TD131212 ACZ131212 AMV131212 AWR131212 BGN131212 BQJ131212 CAF131212 CKB131212 CTX131212 DDT131212 DNP131212 DXL131212 EHH131212 ERD131212 FAZ131212 FKV131212 FUR131212 GEN131212 GOJ131212 GYF131212 HIB131212 HRX131212 IBT131212 ILP131212 IVL131212 JFH131212 JPD131212 JYZ131212 KIV131212 KSR131212 LCN131212 LMJ131212 LWF131212 MGB131212 MPX131212 MZT131212 NJP131212 NTL131212 ODH131212 OND131212 OWZ131212 PGV131212 PQR131212 QAN131212 QKJ131212 QUF131212 REB131212 RNX131212 RXT131212 SHP131212 SRL131212 TBH131212 TLD131212 TUZ131212 UEV131212 UOR131212 UYN131212 VIJ131212 VSF131212 WCB131212 WLX131212 WVT131212 N196748 JH196748 TD196748 ACZ196748 AMV196748 AWR196748 BGN196748 BQJ196748 CAF196748 CKB196748 CTX196748 DDT196748 DNP196748 DXL196748 EHH196748 ERD196748 FAZ196748 FKV196748 FUR196748 GEN196748 GOJ196748 GYF196748 HIB196748 HRX196748 IBT196748 ILP196748 IVL196748 JFH196748 JPD196748 JYZ196748 KIV196748 KSR196748 LCN196748 LMJ196748 LWF196748 MGB196748 MPX196748 MZT196748 NJP196748 NTL196748 ODH196748 OND196748 OWZ196748 PGV196748 PQR196748 QAN196748 QKJ196748 QUF196748 REB196748 RNX196748 RXT196748 SHP196748 SRL196748 TBH196748 TLD196748 TUZ196748 UEV196748 UOR196748 UYN196748 VIJ196748 VSF196748 WCB196748 WLX196748 WVT196748 N262284 JH262284 TD262284 ACZ262284 AMV262284 AWR262284 BGN262284 BQJ262284 CAF262284 CKB262284 CTX262284 DDT262284 DNP262284 DXL262284 EHH262284 ERD262284 FAZ262284 FKV262284 FUR262284 GEN262284 GOJ262284 GYF262284 HIB262284 HRX262284 IBT262284 ILP262284 IVL262284 JFH262284 JPD262284 JYZ262284 KIV262284 KSR262284 LCN262284 LMJ262284 LWF262284 MGB262284 MPX262284 MZT262284 NJP262284 NTL262284 ODH262284 OND262284 OWZ262284 PGV262284 PQR262284 QAN262284 QKJ262284 QUF262284 REB262284 RNX262284 RXT262284 SHP262284 SRL262284 TBH262284 TLD262284 TUZ262284 UEV262284 UOR262284 UYN262284 VIJ262284 VSF262284 WCB262284 WLX262284 WVT262284 N327820 JH327820 TD327820 ACZ327820 AMV327820 AWR327820 BGN327820 BQJ327820 CAF327820 CKB327820 CTX327820 DDT327820 DNP327820 DXL327820 EHH327820 ERD327820 FAZ327820 FKV327820 FUR327820 GEN327820 GOJ327820 GYF327820 HIB327820 HRX327820 IBT327820 ILP327820 IVL327820 JFH327820 JPD327820 JYZ327820 KIV327820 KSR327820 LCN327820 LMJ327820 LWF327820 MGB327820 MPX327820 MZT327820 NJP327820 NTL327820 ODH327820 OND327820 OWZ327820 PGV327820 PQR327820 QAN327820 QKJ327820 QUF327820 REB327820 RNX327820 RXT327820 SHP327820 SRL327820 TBH327820 TLD327820 TUZ327820 UEV327820 UOR327820 UYN327820 VIJ327820 VSF327820 WCB327820 WLX327820 WVT327820 N393356 JH393356 TD393356 ACZ393356 AMV393356 AWR393356 BGN393356 BQJ393356 CAF393356 CKB393356 CTX393356 DDT393356 DNP393356 DXL393356 EHH393356 ERD393356 FAZ393356 FKV393356 FUR393356 GEN393356 GOJ393356 GYF393356 HIB393356 HRX393356 IBT393356 ILP393356 IVL393356 JFH393356 JPD393356 JYZ393356 KIV393356 KSR393356 LCN393356 LMJ393356 LWF393356 MGB393356 MPX393356 MZT393356 NJP393356 NTL393356 ODH393356 OND393356 OWZ393356 PGV393356 PQR393356 QAN393356 QKJ393356 QUF393356 REB393356 RNX393356 RXT393356 SHP393356 SRL393356 TBH393356 TLD393356 TUZ393356 UEV393356 UOR393356 UYN393356 VIJ393356 VSF393356 WCB393356 WLX393356 WVT393356 N458892 JH458892 TD458892 ACZ458892 AMV458892 AWR458892 BGN458892 BQJ458892 CAF458892 CKB458892 CTX458892 DDT458892 DNP458892 DXL458892 EHH458892 ERD458892 FAZ458892 FKV458892 FUR458892 GEN458892 GOJ458892 GYF458892 HIB458892 HRX458892 IBT458892 ILP458892 IVL458892 JFH458892 JPD458892 JYZ458892 KIV458892 KSR458892 LCN458892 LMJ458892 LWF458892 MGB458892 MPX458892 MZT458892 NJP458892 NTL458892 ODH458892 OND458892 OWZ458892 PGV458892 PQR458892 QAN458892 QKJ458892 QUF458892 REB458892 RNX458892 RXT458892 SHP458892 SRL458892 TBH458892 TLD458892 TUZ458892 UEV458892 UOR458892 UYN458892 VIJ458892 VSF458892 WCB458892 WLX458892 WVT458892 N524428 JH524428 TD524428 ACZ524428 AMV524428 AWR524428 BGN524428 BQJ524428 CAF524428 CKB524428 CTX524428 DDT524428 DNP524428 DXL524428 EHH524428 ERD524428 FAZ524428 FKV524428 FUR524428 GEN524428 GOJ524428 GYF524428 HIB524428 HRX524428 IBT524428 ILP524428 IVL524428 JFH524428 JPD524428 JYZ524428 KIV524428 KSR524428 LCN524428 LMJ524428 LWF524428 MGB524428 MPX524428 MZT524428 NJP524428 NTL524428 ODH524428 OND524428 OWZ524428 PGV524428 PQR524428 QAN524428 QKJ524428 QUF524428 REB524428 RNX524428 RXT524428 SHP524428 SRL524428 TBH524428 TLD524428 TUZ524428 UEV524428 UOR524428 UYN524428 VIJ524428 VSF524428 WCB524428 WLX524428 WVT524428 N589964 JH589964 TD589964 ACZ589964 AMV589964 AWR589964 BGN589964 BQJ589964 CAF589964 CKB589964 CTX589964 DDT589964 DNP589964 DXL589964 EHH589964 ERD589964 FAZ589964 FKV589964 FUR589964 GEN589964 GOJ589964 GYF589964 HIB589964 HRX589964 IBT589964 ILP589964 IVL589964 JFH589964 JPD589964 JYZ589964 KIV589964 KSR589964 LCN589964 LMJ589964 LWF589964 MGB589964 MPX589964 MZT589964 NJP589964 NTL589964 ODH589964 OND589964 OWZ589964 PGV589964 PQR589964 QAN589964 QKJ589964 QUF589964 REB589964 RNX589964 RXT589964 SHP589964 SRL589964 TBH589964 TLD589964 TUZ589964 UEV589964 UOR589964 UYN589964 VIJ589964 VSF589964 WCB589964 WLX589964 WVT589964 N655500 JH655500 TD655500 ACZ655500 AMV655500 AWR655500 BGN655500 BQJ655500 CAF655500 CKB655500 CTX655500 DDT655500 DNP655500 DXL655500 EHH655500 ERD655500 FAZ655500 FKV655500 FUR655500 GEN655500 GOJ655500 GYF655500 HIB655500 HRX655500 IBT655500 ILP655500 IVL655500 JFH655500 JPD655500 JYZ655500 KIV655500 KSR655500 LCN655500 LMJ655500 LWF655500 MGB655500 MPX655500 MZT655500 NJP655500 NTL655500 ODH655500 OND655500 OWZ655500 PGV655500 PQR655500 QAN655500 QKJ655500 QUF655500 REB655500 RNX655500 RXT655500 SHP655500 SRL655500 TBH655500 TLD655500 TUZ655500 UEV655500 UOR655500 UYN655500 VIJ655500 VSF655500 WCB655500 WLX655500 WVT655500 N721036 JH721036 TD721036 ACZ721036 AMV721036 AWR721036 BGN721036 BQJ721036 CAF721036 CKB721036 CTX721036 DDT721036 DNP721036 DXL721036 EHH721036 ERD721036 FAZ721036 FKV721036 FUR721036 GEN721036 GOJ721036 GYF721036 HIB721036 HRX721036 IBT721036 ILP721036 IVL721036 JFH721036 JPD721036 JYZ721036 KIV721036 KSR721036 LCN721036 LMJ721036 LWF721036 MGB721036 MPX721036 MZT721036 NJP721036 NTL721036 ODH721036 OND721036 OWZ721036 PGV721036 PQR721036 QAN721036 QKJ721036 QUF721036 REB721036 RNX721036 RXT721036 SHP721036 SRL721036 TBH721036 TLD721036 TUZ721036 UEV721036 UOR721036 UYN721036 VIJ721036 VSF721036 WCB721036 WLX721036 WVT721036 N786572 JH786572 TD786572 ACZ786572 AMV786572 AWR786572 BGN786572 BQJ786572 CAF786572 CKB786572 CTX786572 DDT786572 DNP786572 DXL786572 EHH786572 ERD786572 FAZ786572 FKV786572 FUR786572 GEN786572 GOJ786572 GYF786572 HIB786572 HRX786572 IBT786572 ILP786572 IVL786572 JFH786572 JPD786572 JYZ786572 KIV786572 KSR786572 LCN786572 LMJ786572 LWF786572 MGB786572 MPX786572 MZT786572 NJP786572 NTL786572 ODH786572 OND786572 OWZ786572 PGV786572 PQR786572 QAN786572 QKJ786572 QUF786572 REB786572 RNX786572 RXT786572 SHP786572 SRL786572 TBH786572 TLD786572 TUZ786572 UEV786572 UOR786572 UYN786572 VIJ786572 VSF786572 WCB786572 WLX786572 WVT786572 N852108 JH852108 TD852108 ACZ852108 AMV852108 AWR852108 BGN852108 BQJ852108 CAF852108 CKB852108 CTX852108 DDT852108 DNP852108 DXL852108 EHH852108 ERD852108 FAZ852108 FKV852108 FUR852108 GEN852108 GOJ852108 GYF852108 HIB852108 HRX852108 IBT852108 ILP852108 IVL852108 JFH852108 JPD852108 JYZ852108 KIV852108 KSR852108 LCN852108 LMJ852108 LWF852108 MGB852108 MPX852108 MZT852108 NJP852108 NTL852108 ODH852108 OND852108 OWZ852108 PGV852108 PQR852108 QAN852108 QKJ852108 QUF852108 REB852108 RNX852108 RXT852108 SHP852108 SRL852108 TBH852108 TLD852108 TUZ852108 UEV852108 UOR852108 UYN852108 VIJ852108 VSF852108 WCB852108 WLX852108 WVT852108 N917644 JH917644 TD917644 ACZ917644 AMV917644 AWR917644 BGN917644 BQJ917644 CAF917644 CKB917644 CTX917644 DDT917644 DNP917644 DXL917644 EHH917644 ERD917644 FAZ917644 FKV917644 FUR917644 GEN917644 GOJ917644 GYF917644 HIB917644 HRX917644 IBT917644 ILP917644 IVL917644 JFH917644 JPD917644 JYZ917644 KIV917644 KSR917644 LCN917644 LMJ917644 LWF917644 MGB917644 MPX917644 MZT917644 NJP917644 NTL917644 ODH917644 OND917644 OWZ917644 PGV917644 PQR917644 QAN917644 QKJ917644 QUF917644 REB917644 RNX917644 RXT917644 SHP917644 SRL917644 TBH917644 TLD917644 TUZ917644 UEV917644 UOR917644 UYN917644 VIJ917644 VSF917644 WCB917644 WLX917644 WVT917644 N983180 JH983180 TD983180 ACZ983180 AMV983180 AWR983180 BGN983180 BQJ983180 CAF983180 CKB983180 CTX983180 DDT983180 DNP983180 DXL983180 EHH983180 ERD983180 FAZ983180 FKV983180 FUR983180 GEN983180 GOJ983180 GYF983180 HIB983180 HRX983180 IBT983180 ILP983180 IVL983180 JFH983180 JPD983180 JYZ983180 KIV983180 KSR983180 LCN983180 LMJ983180 LWF983180 MGB983180 MPX983180 MZT983180 NJP983180 NTL983180 ODH983180 OND983180 OWZ983180 PGV983180 PQR983180 QAN983180 QKJ983180 QUF983180 REB983180 RNX983180 RXT983180 SHP983180 SRL983180 TBH983180 TLD983180 TUZ983180 UEV983180 UOR983180 UYN983180 VIJ983180 VSF983180 WCB983180 WLX983180 WVT983180 N158 JH158 TD158 ACZ158 AMV158 AWR158 BGN158 BQJ158 CAF158 CKB158 CTX158 DDT158 DNP158 DXL158 EHH158 ERD158 FAZ158 FKV158 FUR158 GEN158 GOJ158 GYF158 HIB158 HRX158 IBT158 ILP158 IVL158 JFH158 JPD158 JYZ158 KIV158 KSR158 LCN158 LMJ158 LWF158 MGB158 MPX158 MZT158 NJP158 NTL158 ODH158 OND158 OWZ158 PGV158 PQR158 QAN158 QKJ158 QUF158 REB158 RNX158 RXT158 SHP158 SRL158 TBH158 TLD158 TUZ158 UEV158 UOR158 UYN158 VIJ158 VSF158 WCB158 WLX158 WVT158 N65683 JH65683 TD65683 ACZ65683 AMV65683 AWR65683 BGN65683 BQJ65683 CAF65683 CKB65683 CTX65683 DDT65683 DNP65683 DXL65683 EHH65683 ERD65683 FAZ65683 FKV65683 FUR65683 GEN65683 GOJ65683 GYF65683 HIB65683 HRX65683 IBT65683 ILP65683 IVL65683 JFH65683 JPD65683 JYZ65683 KIV65683 KSR65683 LCN65683 LMJ65683 LWF65683 MGB65683 MPX65683 MZT65683 NJP65683 NTL65683 ODH65683 OND65683 OWZ65683 PGV65683 PQR65683 QAN65683 QKJ65683 QUF65683 REB65683 RNX65683 RXT65683 SHP65683 SRL65683 TBH65683 TLD65683 TUZ65683 UEV65683 UOR65683 UYN65683 VIJ65683 VSF65683 WCB65683 WLX65683 WVT65683 N131219 JH131219 TD131219 ACZ131219 AMV131219 AWR131219 BGN131219 BQJ131219 CAF131219 CKB131219 CTX131219 DDT131219 DNP131219 DXL131219 EHH131219 ERD131219 FAZ131219 FKV131219 FUR131219 GEN131219 GOJ131219 GYF131219 HIB131219 HRX131219 IBT131219 ILP131219 IVL131219 JFH131219 JPD131219 JYZ131219 KIV131219 KSR131219 LCN131219 LMJ131219 LWF131219 MGB131219 MPX131219 MZT131219 NJP131219 NTL131219 ODH131219 OND131219 OWZ131219 PGV131219 PQR131219 QAN131219 QKJ131219 QUF131219 REB131219 RNX131219 RXT131219 SHP131219 SRL131219 TBH131219 TLD131219 TUZ131219 UEV131219 UOR131219 UYN131219 VIJ131219 VSF131219 WCB131219 WLX131219 WVT131219 N196755 JH196755 TD196755 ACZ196755 AMV196755 AWR196755 BGN196755 BQJ196755 CAF196755 CKB196755 CTX196755 DDT196755 DNP196755 DXL196755 EHH196755 ERD196755 FAZ196755 FKV196755 FUR196755 GEN196755 GOJ196755 GYF196755 HIB196755 HRX196755 IBT196755 ILP196755 IVL196755 JFH196755 JPD196755 JYZ196755 KIV196755 KSR196755 LCN196755 LMJ196755 LWF196755 MGB196755 MPX196755 MZT196755 NJP196755 NTL196755 ODH196755 OND196755 OWZ196755 PGV196755 PQR196755 QAN196755 QKJ196755 QUF196755 REB196755 RNX196755 RXT196755 SHP196755 SRL196755 TBH196755 TLD196755 TUZ196755 UEV196755 UOR196755 UYN196755 VIJ196755 VSF196755 WCB196755 WLX196755 WVT196755 N262291 JH262291 TD262291 ACZ262291 AMV262291 AWR262291 BGN262291 BQJ262291 CAF262291 CKB262291 CTX262291 DDT262291 DNP262291 DXL262291 EHH262291 ERD262291 FAZ262291 FKV262291 FUR262291 GEN262291 GOJ262291 GYF262291 HIB262291 HRX262291 IBT262291 ILP262291 IVL262291 JFH262291 JPD262291 JYZ262291 KIV262291 KSR262291 LCN262291 LMJ262291 LWF262291 MGB262291 MPX262291 MZT262291 NJP262291 NTL262291 ODH262291 OND262291 OWZ262291 PGV262291 PQR262291 QAN262291 QKJ262291 QUF262291 REB262291 RNX262291 RXT262291 SHP262291 SRL262291 TBH262291 TLD262291 TUZ262291 UEV262291 UOR262291 UYN262291 VIJ262291 VSF262291 WCB262291 WLX262291 WVT262291 N327827 JH327827 TD327827 ACZ327827 AMV327827 AWR327827 BGN327827 BQJ327827 CAF327827 CKB327827 CTX327827 DDT327827 DNP327827 DXL327827 EHH327827 ERD327827 FAZ327827 FKV327827 FUR327827 GEN327827 GOJ327827 GYF327827 HIB327827 HRX327827 IBT327827 ILP327827 IVL327827 JFH327827 JPD327827 JYZ327827 KIV327827 KSR327827 LCN327827 LMJ327827 LWF327827 MGB327827 MPX327827 MZT327827 NJP327827 NTL327827 ODH327827 OND327827 OWZ327827 PGV327827 PQR327827 QAN327827 QKJ327827 QUF327827 REB327827 RNX327827 RXT327827 SHP327827 SRL327827 TBH327827 TLD327827 TUZ327827 UEV327827 UOR327827 UYN327827 VIJ327827 VSF327827 WCB327827 WLX327827 WVT327827 N393363 JH393363 TD393363 ACZ393363 AMV393363 AWR393363 BGN393363 BQJ393363 CAF393363 CKB393363 CTX393363 DDT393363 DNP393363 DXL393363 EHH393363 ERD393363 FAZ393363 FKV393363 FUR393363 GEN393363 GOJ393363 GYF393363 HIB393363 HRX393363 IBT393363 ILP393363 IVL393363 JFH393363 JPD393363 JYZ393363 KIV393363 KSR393363 LCN393363 LMJ393363 LWF393363 MGB393363 MPX393363 MZT393363 NJP393363 NTL393363 ODH393363 OND393363 OWZ393363 PGV393363 PQR393363 QAN393363 QKJ393363 QUF393363 REB393363 RNX393363 RXT393363 SHP393363 SRL393363 TBH393363 TLD393363 TUZ393363 UEV393363 UOR393363 UYN393363 VIJ393363 VSF393363 WCB393363 WLX393363 WVT393363 N458899 JH458899 TD458899 ACZ458899 AMV458899 AWR458899 BGN458899 BQJ458899 CAF458899 CKB458899 CTX458899 DDT458899 DNP458899 DXL458899 EHH458899 ERD458899 FAZ458899 FKV458899 FUR458899 GEN458899 GOJ458899 GYF458899 HIB458899 HRX458899 IBT458899 ILP458899 IVL458899 JFH458899 JPD458899 JYZ458899 KIV458899 KSR458899 LCN458899 LMJ458899 LWF458899 MGB458899 MPX458899 MZT458899 NJP458899 NTL458899 ODH458899 OND458899 OWZ458899 PGV458899 PQR458899 QAN458899 QKJ458899 QUF458899 REB458899 RNX458899 RXT458899 SHP458899 SRL458899 TBH458899 TLD458899 TUZ458899 UEV458899 UOR458899 UYN458899 VIJ458899 VSF458899 WCB458899 WLX458899 WVT458899 N524435 JH524435 TD524435 ACZ524435 AMV524435 AWR524435 BGN524435 BQJ524435 CAF524435 CKB524435 CTX524435 DDT524435 DNP524435 DXL524435 EHH524435 ERD524435 FAZ524435 FKV524435 FUR524435 GEN524435 GOJ524435 GYF524435 HIB524435 HRX524435 IBT524435 ILP524435 IVL524435 JFH524435 JPD524435 JYZ524435 KIV524435 KSR524435 LCN524435 LMJ524435 LWF524435 MGB524435 MPX524435 MZT524435 NJP524435 NTL524435 ODH524435 OND524435 OWZ524435 PGV524435 PQR524435 QAN524435 QKJ524435 QUF524435 REB524435 RNX524435 RXT524435 SHP524435 SRL524435 TBH524435 TLD524435 TUZ524435 UEV524435 UOR524435 UYN524435 VIJ524435 VSF524435 WCB524435 WLX524435 WVT524435 N589971 JH589971 TD589971 ACZ589971 AMV589971 AWR589971 BGN589971 BQJ589971 CAF589971 CKB589971 CTX589971 DDT589971 DNP589971 DXL589971 EHH589971 ERD589971 FAZ589971 FKV589971 FUR589971 GEN589971 GOJ589971 GYF589971 HIB589971 HRX589971 IBT589971 ILP589971 IVL589971 JFH589971 JPD589971 JYZ589971 KIV589971 KSR589971 LCN589971 LMJ589971 LWF589971 MGB589971 MPX589971 MZT589971 NJP589971 NTL589971 ODH589971 OND589971 OWZ589971 PGV589971 PQR589971 QAN589971 QKJ589971 QUF589971 REB589971 RNX589971 RXT589971 SHP589971 SRL589971 TBH589971 TLD589971 TUZ589971 UEV589971 UOR589971 UYN589971 VIJ589971 VSF589971 WCB589971 WLX589971 WVT589971 N655507 JH655507 TD655507 ACZ655507 AMV655507 AWR655507 BGN655507 BQJ655507 CAF655507 CKB655507 CTX655507 DDT655507 DNP655507 DXL655507 EHH655507 ERD655507 FAZ655507 FKV655507 FUR655507 GEN655507 GOJ655507 GYF655507 HIB655507 HRX655507 IBT655507 ILP655507 IVL655507 JFH655507 JPD655507 JYZ655507 KIV655507 KSR655507 LCN655507 LMJ655507 LWF655507 MGB655507 MPX655507 MZT655507 NJP655507 NTL655507 ODH655507 OND655507 OWZ655507 PGV655507 PQR655507 QAN655507 QKJ655507 QUF655507 REB655507 RNX655507 RXT655507 SHP655507 SRL655507 TBH655507 TLD655507 TUZ655507 UEV655507 UOR655507 UYN655507 VIJ655507 VSF655507 WCB655507 WLX655507 WVT655507 N721043 JH721043 TD721043 ACZ721043 AMV721043 AWR721043 BGN721043 BQJ721043 CAF721043 CKB721043 CTX721043 DDT721043 DNP721043 DXL721043 EHH721043 ERD721043 FAZ721043 FKV721043 FUR721043 GEN721043 GOJ721043 GYF721043 HIB721043 HRX721043 IBT721043 ILP721043 IVL721043 JFH721043 JPD721043 JYZ721043 KIV721043 KSR721043 LCN721043 LMJ721043 LWF721043 MGB721043 MPX721043 MZT721043 NJP721043 NTL721043 ODH721043 OND721043 OWZ721043 PGV721043 PQR721043 QAN721043 QKJ721043 QUF721043 REB721043 RNX721043 RXT721043 SHP721043 SRL721043 TBH721043 TLD721043 TUZ721043 UEV721043 UOR721043 UYN721043 VIJ721043 VSF721043 WCB721043 WLX721043 WVT721043 N786579 JH786579 TD786579 ACZ786579 AMV786579 AWR786579 BGN786579 BQJ786579 CAF786579 CKB786579 CTX786579 DDT786579 DNP786579 DXL786579 EHH786579 ERD786579 FAZ786579 FKV786579 FUR786579 GEN786579 GOJ786579 GYF786579 HIB786579 HRX786579 IBT786579 ILP786579 IVL786579 JFH786579 JPD786579 JYZ786579 KIV786579 KSR786579 LCN786579 LMJ786579 LWF786579 MGB786579 MPX786579 MZT786579 NJP786579 NTL786579 ODH786579 OND786579 OWZ786579 PGV786579 PQR786579 QAN786579 QKJ786579 QUF786579 REB786579 RNX786579 RXT786579 SHP786579 SRL786579 TBH786579 TLD786579 TUZ786579 UEV786579 UOR786579 UYN786579 VIJ786579 VSF786579 WCB786579 WLX786579 WVT786579 N852115 JH852115 TD852115 ACZ852115 AMV852115 AWR852115 BGN852115 BQJ852115 CAF852115 CKB852115 CTX852115 DDT852115 DNP852115 DXL852115 EHH852115 ERD852115 FAZ852115 FKV852115 FUR852115 GEN852115 GOJ852115 GYF852115 HIB852115 HRX852115 IBT852115 ILP852115 IVL852115 JFH852115 JPD852115 JYZ852115 KIV852115 KSR852115 LCN852115 LMJ852115 LWF852115 MGB852115 MPX852115 MZT852115 NJP852115 NTL852115 ODH852115 OND852115 OWZ852115 PGV852115 PQR852115 QAN852115 QKJ852115 QUF852115 REB852115 RNX852115 RXT852115 SHP852115 SRL852115 TBH852115 TLD852115 TUZ852115 UEV852115 UOR852115 UYN852115 VIJ852115 VSF852115 WCB852115 WLX852115 WVT852115 N917651 JH917651 TD917651 ACZ917651 AMV917651 AWR917651 BGN917651 BQJ917651 CAF917651 CKB917651 CTX917651 DDT917651 DNP917651 DXL917651 EHH917651 ERD917651 FAZ917651 FKV917651 FUR917651 GEN917651 GOJ917651 GYF917651 HIB917651 HRX917651 IBT917651 ILP917651 IVL917651 JFH917651 JPD917651 JYZ917651 KIV917651 KSR917651 LCN917651 LMJ917651 LWF917651 MGB917651 MPX917651 MZT917651 NJP917651 NTL917651 ODH917651 OND917651 OWZ917651 PGV917651 PQR917651 QAN917651 QKJ917651 QUF917651 REB917651 RNX917651 RXT917651 SHP917651 SRL917651 TBH917651 TLD917651 TUZ917651 UEV917651 UOR917651 UYN917651 VIJ917651 VSF917651 WCB917651 WLX917651 WVT917651 N983187 JH983187 TD983187 ACZ983187 AMV983187 AWR983187 BGN983187 BQJ983187 CAF983187 CKB983187 CTX983187 DDT983187 DNP983187 DXL983187 EHH983187 ERD983187 FAZ983187 FKV983187 FUR983187 GEN983187 GOJ983187 GYF983187 HIB983187 HRX983187 IBT983187 ILP983187 IVL983187 JFH983187 JPD983187 JYZ983187 KIV983187 KSR983187 LCN983187 LMJ983187 LWF983187 MGB983187 MPX983187 MZT983187 NJP983187 NTL983187 ODH983187 OND983187 OWZ983187 PGV983187 PQR983187 QAN983187 QKJ983187 QUF983187 REB983187 RNX983187 RXT983187 SHP983187 SRL983187 TBH983187 TLD983187 TUZ983187 UEV983187 UOR983187 UYN983187 VIJ983187 VSF983187 WCB983187 WLX983187 WVT983187 N165 JH165 TD165 ACZ165 AMV165 AWR165 BGN165 BQJ165 CAF165 CKB165 CTX165 DDT165 DNP165 DXL165 EHH165 ERD165 FAZ165 FKV165 FUR165 GEN165 GOJ165 GYF165 HIB165 HRX165 IBT165 ILP165 IVL165 JFH165 JPD165 JYZ165 KIV165 KSR165 LCN165 LMJ165 LWF165 MGB165 MPX165 MZT165 NJP165 NTL165 ODH165 OND165 OWZ165 PGV165 PQR165 QAN165 QKJ165 QUF165 REB165 RNX165 RXT165 SHP165 SRL165 TBH165 TLD165 TUZ165 UEV165 UOR165 UYN165 VIJ165 VSF165 WCB165 WLX165 WVT165 N65690 JH65690 TD65690 ACZ65690 AMV65690 AWR65690 BGN65690 BQJ65690 CAF65690 CKB65690 CTX65690 DDT65690 DNP65690 DXL65690 EHH65690 ERD65690 FAZ65690 FKV65690 FUR65690 GEN65690 GOJ65690 GYF65690 HIB65690 HRX65690 IBT65690 ILP65690 IVL65690 JFH65690 JPD65690 JYZ65690 KIV65690 KSR65690 LCN65690 LMJ65690 LWF65690 MGB65690 MPX65690 MZT65690 NJP65690 NTL65690 ODH65690 OND65690 OWZ65690 PGV65690 PQR65690 QAN65690 QKJ65690 QUF65690 REB65690 RNX65690 RXT65690 SHP65690 SRL65690 TBH65690 TLD65690 TUZ65690 UEV65690 UOR65690 UYN65690 VIJ65690 VSF65690 WCB65690 WLX65690 WVT65690 N131226 JH131226 TD131226 ACZ131226 AMV131226 AWR131226 BGN131226 BQJ131226 CAF131226 CKB131226 CTX131226 DDT131226 DNP131226 DXL131226 EHH131226 ERD131226 FAZ131226 FKV131226 FUR131226 GEN131226 GOJ131226 GYF131226 HIB131226 HRX131226 IBT131226 ILP131226 IVL131226 JFH131226 JPD131226 JYZ131226 KIV131226 KSR131226 LCN131226 LMJ131226 LWF131226 MGB131226 MPX131226 MZT131226 NJP131226 NTL131226 ODH131226 OND131226 OWZ131226 PGV131226 PQR131226 QAN131226 QKJ131226 QUF131226 REB131226 RNX131226 RXT131226 SHP131226 SRL131226 TBH131226 TLD131226 TUZ131226 UEV131226 UOR131226 UYN131226 VIJ131226 VSF131226 WCB131226 WLX131226 WVT131226 N196762 JH196762 TD196762 ACZ196762 AMV196762 AWR196762 BGN196762 BQJ196762 CAF196762 CKB196762 CTX196762 DDT196762 DNP196762 DXL196762 EHH196762 ERD196762 FAZ196762 FKV196762 FUR196762 GEN196762 GOJ196762 GYF196762 HIB196762 HRX196762 IBT196762 ILP196762 IVL196762 JFH196762 JPD196762 JYZ196762 KIV196762 KSR196762 LCN196762 LMJ196762 LWF196762 MGB196762 MPX196762 MZT196762 NJP196762 NTL196762 ODH196762 OND196762 OWZ196762 PGV196762 PQR196762 QAN196762 QKJ196762 QUF196762 REB196762 RNX196762 RXT196762 SHP196762 SRL196762 TBH196762 TLD196762 TUZ196762 UEV196762 UOR196762 UYN196762 VIJ196762 VSF196762 WCB196762 WLX196762 WVT196762 N262298 JH262298 TD262298 ACZ262298 AMV262298 AWR262298 BGN262298 BQJ262298 CAF262298 CKB262298 CTX262298 DDT262298 DNP262298 DXL262298 EHH262298 ERD262298 FAZ262298 FKV262298 FUR262298 GEN262298 GOJ262298 GYF262298 HIB262298 HRX262298 IBT262298 ILP262298 IVL262298 JFH262298 JPD262298 JYZ262298 KIV262298 KSR262298 LCN262298 LMJ262298 LWF262298 MGB262298 MPX262298 MZT262298 NJP262298 NTL262298 ODH262298 OND262298 OWZ262298 PGV262298 PQR262298 QAN262298 QKJ262298 QUF262298 REB262298 RNX262298 RXT262298 SHP262298 SRL262298 TBH262298 TLD262298 TUZ262298 UEV262298 UOR262298 UYN262298 VIJ262298 VSF262298 WCB262298 WLX262298 WVT262298 N327834 JH327834 TD327834 ACZ327834 AMV327834 AWR327834 BGN327834 BQJ327834 CAF327834 CKB327834 CTX327834 DDT327834 DNP327834 DXL327834 EHH327834 ERD327834 FAZ327834 FKV327834 FUR327834 GEN327834 GOJ327834 GYF327834 HIB327834 HRX327834 IBT327834 ILP327834 IVL327834 JFH327834 JPD327834 JYZ327834 KIV327834 KSR327834 LCN327834 LMJ327834 LWF327834 MGB327834 MPX327834 MZT327834 NJP327834 NTL327834 ODH327834 OND327834 OWZ327834 PGV327834 PQR327834 QAN327834 QKJ327834 QUF327834 REB327834 RNX327834 RXT327834 SHP327834 SRL327834 TBH327834 TLD327834 TUZ327834 UEV327834 UOR327834 UYN327834 VIJ327834 VSF327834 WCB327834 WLX327834 WVT327834 N393370 JH393370 TD393370 ACZ393370 AMV393370 AWR393370 BGN393370 BQJ393370 CAF393370 CKB393370 CTX393370 DDT393370 DNP393370 DXL393370 EHH393370 ERD393370 FAZ393370 FKV393370 FUR393370 GEN393370 GOJ393370 GYF393370 HIB393370 HRX393370 IBT393370 ILP393370 IVL393370 JFH393370 JPD393370 JYZ393370 KIV393370 KSR393370 LCN393370 LMJ393370 LWF393370 MGB393370 MPX393370 MZT393370 NJP393370 NTL393370 ODH393370 OND393370 OWZ393370 PGV393370 PQR393370 QAN393370 QKJ393370 QUF393370 REB393370 RNX393370 RXT393370 SHP393370 SRL393370 TBH393370 TLD393370 TUZ393370 UEV393370 UOR393370 UYN393370 VIJ393370 VSF393370 WCB393370 WLX393370 WVT393370 N458906 JH458906 TD458906 ACZ458906 AMV458906 AWR458906 BGN458906 BQJ458906 CAF458906 CKB458906 CTX458906 DDT458906 DNP458906 DXL458906 EHH458906 ERD458906 FAZ458906 FKV458906 FUR458906 GEN458906 GOJ458906 GYF458906 HIB458906 HRX458906 IBT458906 ILP458906 IVL458906 JFH458906 JPD458906 JYZ458906 KIV458906 KSR458906 LCN458906 LMJ458906 LWF458906 MGB458906 MPX458906 MZT458906 NJP458906 NTL458906 ODH458906 OND458906 OWZ458906 PGV458906 PQR458906 QAN458906 QKJ458906 QUF458906 REB458906 RNX458906 RXT458906 SHP458906 SRL458906 TBH458906 TLD458906 TUZ458906 UEV458906 UOR458906 UYN458906 VIJ458906 VSF458906 WCB458906 WLX458906 WVT458906 N524442 JH524442 TD524442 ACZ524442 AMV524442 AWR524442 BGN524442 BQJ524442 CAF524442 CKB524442 CTX524442 DDT524442 DNP524442 DXL524442 EHH524442 ERD524442 FAZ524442 FKV524442 FUR524442 GEN524442 GOJ524442 GYF524442 HIB524442 HRX524442 IBT524442 ILP524442 IVL524442 JFH524442 JPD524442 JYZ524442 KIV524442 KSR524442 LCN524442 LMJ524442 LWF524442 MGB524442 MPX524442 MZT524442 NJP524442 NTL524442 ODH524442 OND524442 OWZ524442 PGV524442 PQR524442 QAN524442 QKJ524442 QUF524442 REB524442 RNX524442 RXT524442 SHP524442 SRL524442 TBH524442 TLD524442 TUZ524442 UEV524442 UOR524442 UYN524442 VIJ524442 VSF524442 WCB524442 WLX524442 WVT524442 N589978 JH589978 TD589978 ACZ589978 AMV589978 AWR589978 BGN589978 BQJ589978 CAF589978 CKB589978 CTX589978 DDT589978 DNP589978 DXL589978 EHH589978 ERD589978 FAZ589978 FKV589978 FUR589978 GEN589978 GOJ589978 GYF589978 HIB589978 HRX589978 IBT589978 ILP589978 IVL589978 JFH589978 JPD589978 JYZ589978 KIV589978 KSR589978 LCN589978 LMJ589978 LWF589978 MGB589978 MPX589978 MZT589978 NJP589978 NTL589978 ODH589978 OND589978 OWZ589978 PGV589978 PQR589978 QAN589978 QKJ589978 QUF589978 REB589978 RNX589978 RXT589978 SHP589978 SRL589978 TBH589978 TLD589978 TUZ589978 UEV589978 UOR589978 UYN589978 VIJ589978 VSF589978 WCB589978 WLX589978 WVT589978 N655514 JH655514 TD655514 ACZ655514 AMV655514 AWR655514 BGN655514 BQJ655514 CAF655514 CKB655514 CTX655514 DDT655514 DNP655514 DXL655514 EHH655514 ERD655514 FAZ655514 FKV655514 FUR655514 GEN655514 GOJ655514 GYF655514 HIB655514 HRX655514 IBT655514 ILP655514 IVL655514 JFH655514 JPD655514 JYZ655514 KIV655514 KSR655514 LCN655514 LMJ655514 LWF655514 MGB655514 MPX655514 MZT655514 NJP655514 NTL655514 ODH655514 OND655514 OWZ655514 PGV655514 PQR655514 QAN655514 QKJ655514 QUF655514 REB655514 RNX655514 RXT655514 SHP655514 SRL655514 TBH655514 TLD655514 TUZ655514 UEV655514 UOR655514 UYN655514 VIJ655514 VSF655514 WCB655514 WLX655514 WVT655514 N721050 JH721050 TD721050 ACZ721050 AMV721050 AWR721050 BGN721050 BQJ721050 CAF721050 CKB721050 CTX721050 DDT721050 DNP721050 DXL721050 EHH721050 ERD721050 FAZ721050 FKV721050 FUR721050 GEN721050 GOJ721050 GYF721050 HIB721050 HRX721050 IBT721050 ILP721050 IVL721050 JFH721050 JPD721050 JYZ721050 KIV721050 KSR721050 LCN721050 LMJ721050 LWF721050 MGB721050 MPX721050 MZT721050 NJP721050 NTL721050 ODH721050 OND721050 OWZ721050 PGV721050 PQR721050 QAN721050 QKJ721050 QUF721050 REB721050 RNX721050 RXT721050 SHP721050 SRL721050 TBH721050 TLD721050 TUZ721050 UEV721050 UOR721050 UYN721050 VIJ721050 VSF721050 WCB721050 WLX721050 WVT721050 N786586 JH786586 TD786586 ACZ786586 AMV786586 AWR786586 BGN786586 BQJ786586 CAF786586 CKB786586 CTX786586 DDT786586 DNP786586 DXL786586 EHH786586 ERD786586 FAZ786586 FKV786586 FUR786586 GEN786586 GOJ786586 GYF786586 HIB786586 HRX786586 IBT786586 ILP786586 IVL786586 JFH786586 JPD786586 JYZ786586 KIV786586 KSR786586 LCN786586 LMJ786586 LWF786586 MGB786586 MPX786586 MZT786586 NJP786586 NTL786586 ODH786586 OND786586 OWZ786586 PGV786586 PQR786586 QAN786586 QKJ786586 QUF786586 REB786586 RNX786586 RXT786586 SHP786586 SRL786586 TBH786586 TLD786586 TUZ786586 UEV786586 UOR786586 UYN786586 VIJ786586 VSF786586 WCB786586 WLX786586 WVT786586 N852122 JH852122 TD852122 ACZ852122 AMV852122 AWR852122 BGN852122 BQJ852122 CAF852122 CKB852122 CTX852122 DDT852122 DNP852122 DXL852122 EHH852122 ERD852122 FAZ852122 FKV852122 FUR852122 GEN852122 GOJ852122 GYF852122 HIB852122 HRX852122 IBT852122 ILP852122 IVL852122 JFH852122 JPD852122 JYZ852122 KIV852122 KSR852122 LCN852122 LMJ852122 LWF852122 MGB852122 MPX852122 MZT852122 NJP852122 NTL852122 ODH852122 OND852122 OWZ852122 PGV852122 PQR852122 QAN852122 QKJ852122 QUF852122 REB852122 RNX852122 RXT852122 SHP852122 SRL852122 TBH852122 TLD852122 TUZ852122 UEV852122 UOR852122 UYN852122 VIJ852122 VSF852122 WCB852122 WLX852122 WVT852122 N917658 JH917658 TD917658 ACZ917658 AMV917658 AWR917658 BGN917658 BQJ917658 CAF917658 CKB917658 CTX917658 DDT917658 DNP917658 DXL917658 EHH917658 ERD917658 FAZ917658 FKV917658 FUR917658 GEN917658 GOJ917658 GYF917658 HIB917658 HRX917658 IBT917658 ILP917658 IVL917658 JFH917658 JPD917658 JYZ917658 KIV917658 KSR917658 LCN917658 LMJ917658 LWF917658 MGB917658 MPX917658 MZT917658 NJP917658 NTL917658 ODH917658 OND917658 OWZ917658 PGV917658 PQR917658 QAN917658 QKJ917658 QUF917658 REB917658 RNX917658 RXT917658 SHP917658 SRL917658 TBH917658 TLD917658 TUZ917658 UEV917658 UOR917658 UYN917658 VIJ917658 VSF917658 WCB917658 WLX917658 WVT917658 N983194 JH983194 TD983194 ACZ983194 AMV983194 AWR983194 BGN983194 BQJ983194 CAF983194 CKB983194 CTX983194 DDT983194 DNP983194 DXL983194 EHH983194 ERD983194 FAZ983194 FKV983194 FUR983194 GEN983194 GOJ983194 GYF983194 HIB983194 HRX983194 IBT983194 ILP983194 IVL983194 JFH983194 JPD983194 JYZ983194 KIV983194 KSR983194 LCN983194 LMJ983194 LWF983194 MGB983194 MPX983194 MZT983194 NJP983194 NTL983194 ODH983194 OND983194 OWZ983194 PGV983194 PQR983194 QAN983194 QKJ983194 QUF983194 REB983194 RNX983194 RXT983194 SHP983194 SRL983194 TBH983194 TLD983194 TUZ983194 UEV983194 UOR983194 UYN983194 VIJ983194 VSF983194 WCB983194 WLX983194 WVT983194 N171 JH171 TD171 ACZ171 AMV171 AWR171 BGN171 BQJ171 CAF171 CKB171 CTX171 DDT171 DNP171 DXL171 EHH171 ERD171 FAZ171 FKV171 FUR171 GEN171 GOJ171 GYF171 HIB171 HRX171 IBT171 ILP171 IVL171 JFH171 JPD171 JYZ171 KIV171 KSR171 LCN171 LMJ171 LWF171 MGB171 MPX171 MZT171 NJP171 NTL171 ODH171 OND171 OWZ171 PGV171 PQR171 QAN171 QKJ171 QUF171 REB171 RNX171 RXT171 SHP171 SRL171 TBH171 TLD171 TUZ171 UEV171 UOR171 UYN171 VIJ171 VSF171 WCB171 WLX171 WVT171 N65696 JH65696 TD65696 ACZ65696 AMV65696 AWR65696 BGN65696 BQJ65696 CAF65696 CKB65696 CTX65696 DDT65696 DNP65696 DXL65696 EHH65696 ERD65696 FAZ65696 FKV65696 FUR65696 GEN65696 GOJ65696 GYF65696 HIB65696 HRX65696 IBT65696 ILP65696 IVL65696 JFH65696 JPD65696 JYZ65696 KIV65696 KSR65696 LCN65696 LMJ65696 LWF65696 MGB65696 MPX65696 MZT65696 NJP65696 NTL65696 ODH65696 OND65696 OWZ65696 PGV65696 PQR65696 QAN65696 QKJ65696 QUF65696 REB65696 RNX65696 RXT65696 SHP65696 SRL65696 TBH65696 TLD65696 TUZ65696 UEV65696 UOR65696 UYN65696 VIJ65696 VSF65696 WCB65696 WLX65696 WVT65696 N131232 JH131232 TD131232 ACZ131232 AMV131232 AWR131232 BGN131232 BQJ131232 CAF131232 CKB131232 CTX131232 DDT131232 DNP131232 DXL131232 EHH131232 ERD131232 FAZ131232 FKV131232 FUR131232 GEN131232 GOJ131232 GYF131232 HIB131232 HRX131232 IBT131232 ILP131232 IVL131232 JFH131232 JPD131232 JYZ131232 KIV131232 KSR131232 LCN131232 LMJ131232 LWF131232 MGB131232 MPX131232 MZT131232 NJP131232 NTL131232 ODH131232 OND131232 OWZ131232 PGV131232 PQR131232 QAN131232 QKJ131232 QUF131232 REB131232 RNX131232 RXT131232 SHP131232 SRL131232 TBH131232 TLD131232 TUZ131232 UEV131232 UOR131232 UYN131232 VIJ131232 VSF131232 WCB131232 WLX131232 WVT131232 N196768 JH196768 TD196768 ACZ196768 AMV196768 AWR196768 BGN196768 BQJ196768 CAF196768 CKB196768 CTX196768 DDT196768 DNP196768 DXL196768 EHH196768 ERD196768 FAZ196768 FKV196768 FUR196768 GEN196768 GOJ196768 GYF196768 HIB196768 HRX196768 IBT196768 ILP196768 IVL196768 JFH196768 JPD196768 JYZ196768 KIV196768 KSR196768 LCN196768 LMJ196768 LWF196768 MGB196768 MPX196768 MZT196768 NJP196768 NTL196768 ODH196768 OND196768 OWZ196768 PGV196768 PQR196768 QAN196768 QKJ196768 QUF196768 REB196768 RNX196768 RXT196768 SHP196768 SRL196768 TBH196768 TLD196768 TUZ196768 UEV196768 UOR196768 UYN196768 VIJ196768 VSF196768 WCB196768 WLX196768 WVT196768 N262304 JH262304 TD262304 ACZ262304 AMV262304 AWR262304 BGN262304 BQJ262304 CAF262304 CKB262304 CTX262304 DDT262304 DNP262304 DXL262304 EHH262304 ERD262304 FAZ262304 FKV262304 FUR262304 GEN262304 GOJ262304 GYF262304 HIB262304 HRX262304 IBT262304 ILP262304 IVL262304 JFH262304 JPD262304 JYZ262304 KIV262304 KSR262304 LCN262304 LMJ262304 LWF262304 MGB262304 MPX262304 MZT262304 NJP262304 NTL262304 ODH262304 OND262304 OWZ262304 PGV262304 PQR262304 QAN262304 QKJ262304 QUF262304 REB262304 RNX262304 RXT262304 SHP262304 SRL262304 TBH262304 TLD262304 TUZ262304 UEV262304 UOR262304 UYN262304 VIJ262304 VSF262304 WCB262304 WLX262304 WVT262304 N327840 JH327840 TD327840 ACZ327840 AMV327840 AWR327840 BGN327840 BQJ327840 CAF327840 CKB327840 CTX327840 DDT327840 DNP327840 DXL327840 EHH327840 ERD327840 FAZ327840 FKV327840 FUR327840 GEN327840 GOJ327840 GYF327840 HIB327840 HRX327840 IBT327840 ILP327840 IVL327840 JFH327840 JPD327840 JYZ327840 KIV327840 KSR327840 LCN327840 LMJ327840 LWF327840 MGB327840 MPX327840 MZT327840 NJP327840 NTL327840 ODH327840 OND327840 OWZ327840 PGV327840 PQR327840 QAN327840 QKJ327840 QUF327840 REB327840 RNX327840 RXT327840 SHP327840 SRL327840 TBH327840 TLD327840 TUZ327840 UEV327840 UOR327840 UYN327840 VIJ327840 VSF327840 WCB327840 WLX327840 WVT327840 N393376 JH393376 TD393376 ACZ393376 AMV393376 AWR393376 BGN393376 BQJ393376 CAF393376 CKB393376 CTX393376 DDT393376 DNP393376 DXL393376 EHH393376 ERD393376 FAZ393376 FKV393376 FUR393376 GEN393376 GOJ393376 GYF393376 HIB393376 HRX393376 IBT393376 ILP393376 IVL393376 JFH393376 JPD393376 JYZ393376 KIV393376 KSR393376 LCN393376 LMJ393376 LWF393376 MGB393376 MPX393376 MZT393376 NJP393376 NTL393376 ODH393376 OND393376 OWZ393376 PGV393376 PQR393376 QAN393376 QKJ393376 QUF393376 REB393376 RNX393376 RXT393376 SHP393376 SRL393376 TBH393376 TLD393376 TUZ393376 UEV393376 UOR393376 UYN393376 VIJ393376 VSF393376 WCB393376 WLX393376 WVT393376 N458912 JH458912 TD458912 ACZ458912 AMV458912 AWR458912 BGN458912 BQJ458912 CAF458912 CKB458912 CTX458912 DDT458912 DNP458912 DXL458912 EHH458912 ERD458912 FAZ458912 FKV458912 FUR458912 GEN458912 GOJ458912 GYF458912 HIB458912 HRX458912 IBT458912 ILP458912 IVL458912 JFH458912 JPD458912 JYZ458912 KIV458912 KSR458912 LCN458912 LMJ458912 LWF458912 MGB458912 MPX458912 MZT458912 NJP458912 NTL458912 ODH458912 OND458912 OWZ458912 PGV458912 PQR458912 QAN458912 QKJ458912 QUF458912 REB458912 RNX458912 RXT458912 SHP458912 SRL458912 TBH458912 TLD458912 TUZ458912 UEV458912 UOR458912 UYN458912 VIJ458912 VSF458912 WCB458912 WLX458912 WVT458912 N524448 JH524448 TD524448 ACZ524448 AMV524448 AWR524448 BGN524448 BQJ524448 CAF524448 CKB524448 CTX524448 DDT524448 DNP524448 DXL524448 EHH524448 ERD524448 FAZ524448 FKV524448 FUR524448 GEN524448 GOJ524448 GYF524448 HIB524448 HRX524448 IBT524448 ILP524448 IVL524448 JFH524448 JPD524448 JYZ524448 KIV524448 KSR524448 LCN524448 LMJ524448 LWF524448 MGB524448 MPX524448 MZT524448 NJP524448 NTL524448 ODH524448 OND524448 OWZ524448 PGV524448 PQR524448 QAN524448 QKJ524448 QUF524448 REB524448 RNX524448 RXT524448 SHP524448 SRL524448 TBH524448 TLD524448 TUZ524448 UEV524448 UOR524448 UYN524448 VIJ524448 VSF524448 WCB524448 WLX524448 WVT524448 N589984 JH589984 TD589984 ACZ589984 AMV589984 AWR589984 BGN589984 BQJ589984 CAF589984 CKB589984 CTX589984 DDT589984 DNP589984 DXL589984 EHH589984 ERD589984 FAZ589984 FKV589984 FUR589984 GEN589984 GOJ589984 GYF589984 HIB589984 HRX589984 IBT589984 ILP589984 IVL589984 JFH589984 JPD589984 JYZ589984 KIV589984 KSR589984 LCN589984 LMJ589984 LWF589984 MGB589984 MPX589984 MZT589984 NJP589984 NTL589984 ODH589984 OND589984 OWZ589984 PGV589984 PQR589984 QAN589984 QKJ589984 QUF589984 REB589984 RNX589984 RXT589984 SHP589984 SRL589984 TBH589984 TLD589984 TUZ589984 UEV589984 UOR589984 UYN589984 VIJ589984 VSF589984 WCB589984 WLX589984 WVT589984 N655520 JH655520 TD655520 ACZ655520 AMV655520 AWR655520 BGN655520 BQJ655520 CAF655520 CKB655520 CTX655520 DDT655520 DNP655520 DXL655520 EHH655520 ERD655520 FAZ655520 FKV655520 FUR655520 GEN655520 GOJ655520 GYF655520 HIB655520 HRX655520 IBT655520 ILP655520 IVL655520 JFH655520 JPD655520 JYZ655520 KIV655520 KSR655520 LCN655520 LMJ655520 LWF655520 MGB655520 MPX655520 MZT655520 NJP655520 NTL655520 ODH655520 OND655520 OWZ655520 PGV655520 PQR655520 QAN655520 QKJ655520 QUF655520 REB655520 RNX655520 RXT655520 SHP655520 SRL655520 TBH655520 TLD655520 TUZ655520 UEV655520 UOR655520 UYN655520 VIJ655520 VSF655520 WCB655520 WLX655520 WVT655520 N721056 JH721056 TD721056 ACZ721056 AMV721056 AWR721056 BGN721056 BQJ721056 CAF721056 CKB721056 CTX721056 DDT721056 DNP721056 DXL721056 EHH721056 ERD721056 FAZ721056 FKV721056 FUR721056 GEN721056 GOJ721056 GYF721056 HIB721056 HRX721056 IBT721056 ILP721056 IVL721056 JFH721056 JPD721056 JYZ721056 KIV721056 KSR721056 LCN721056 LMJ721056 LWF721056 MGB721056 MPX721056 MZT721056 NJP721056 NTL721056 ODH721056 OND721056 OWZ721056 PGV721056 PQR721056 QAN721056 QKJ721056 QUF721056 REB721056 RNX721056 RXT721056 SHP721056 SRL721056 TBH721056 TLD721056 TUZ721056 UEV721056 UOR721056 UYN721056 VIJ721056 VSF721056 WCB721056 WLX721056 WVT721056 N786592 JH786592 TD786592 ACZ786592 AMV786592 AWR786592 BGN786592 BQJ786592 CAF786592 CKB786592 CTX786592 DDT786592 DNP786592 DXL786592 EHH786592 ERD786592 FAZ786592 FKV786592 FUR786592 GEN786592 GOJ786592 GYF786592 HIB786592 HRX786592 IBT786592 ILP786592 IVL786592 JFH786592 JPD786592 JYZ786592 KIV786592 KSR786592 LCN786592 LMJ786592 LWF786592 MGB786592 MPX786592 MZT786592 NJP786592 NTL786592 ODH786592 OND786592 OWZ786592 PGV786592 PQR786592 QAN786592 QKJ786592 QUF786592 REB786592 RNX786592 RXT786592 SHP786592 SRL786592 TBH786592 TLD786592 TUZ786592 UEV786592 UOR786592 UYN786592 VIJ786592 VSF786592 WCB786592 WLX786592 WVT786592 N852128 JH852128 TD852128 ACZ852128 AMV852128 AWR852128 BGN852128 BQJ852128 CAF852128 CKB852128 CTX852128 DDT852128 DNP852128 DXL852128 EHH852128 ERD852128 FAZ852128 FKV852128 FUR852128 GEN852128 GOJ852128 GYF852128 HIB852128 HRX852128 IBT852128 ILP852128 IVL852128 JFH852128 JPD852128 JYZ852128 KIV852128 KSR852128 LCN852128 LMJ852128 LWF852128 MGB852128 MPX852128 MZT852128 NJP852128 NTL852128 ODH852128 OND852128 OWZ852128 PGV852128 PQR852128 QAN852128 QKJ852128 QUF852128 REB852128 RNX852128 RXT852128 SHP852128 SRL852128 TBH852128 TLD852128 TUZ852128 UEV852128 UOR852128 UYN852128 VIJ852128 VSF852128 WCB852128 WLX852128 WVT852128 N917664 JH917664 TD917664 ACZ917664 AMV917664 AWR917664 BGN917664 BQJ917664 CAF917664 CKB917664 CTX917664 DDT917664 DNP917664 DXL917664 EHH917664 ERD917664 FAZ917664 FKV917664 FUR917664 GEN917664 GOJ917664 GYF917664 HIB917664 HRX917664 IBT917664 ILP917664 IVL917664 JFH917664 JPD917664 JYZ917664 KIV917664 KSR917664 LCN917664 LMJ917664 LWF917664 MGB917664 MPX917664 MZT917664 NJP917664 NTL917664 ODH917664 OND917664 OWZ917664 PGV917664 PQR917664 QAN917664 QKJ917664 QUF917664 REB917664 RNX917664 RXT917664 SHP917664 SRL917664 TBH917664 TLD917664 TUZ917664 UEV917664 UOR917664 UYN917664 VIJ917664 VSF917664 WCB917664 WLX917664 WVT917664 N983200 JH983200 TD983200 ACZ983200 AMV983200 AWR983200 BGN983200 BQJ983200 CAF983200 CKB983200 CTX983200 DDT983200 DNP983200 DXL983200 EHH983200 ERD983200 FAZ983200 FKV983200 FUR983200 GEN983200 GOJ983200 GYF983200 HIB983200 HRX983200 IBT983200 ILP983200 IVL983200 JFH983200 JPD983200 JYZ983200 KIV983200 KSR983200 LCN983200 LMJ983200 LWF983200 MGB983200 MPX983200 MZT983200 NJP983200 NTL983200 ODH983200 OND983200 OWZ983200 PGV983200 PQR983200 QAN983200 QKJ983200 QUF983200 REB983200 RNX983200 RXT983200 SHP983200 SRL983200 TBH983200 TLD983200 TUZ983200 UEV983200 UOR983200 UYN983200 VIJ983200 VSF983200 WCB983200 WLX983200 WVT983200 N120 JH120 TD120 ACZ120 AMV120 AWR120 BGN120 BQJ120 CAF120 CKB120 CTX120 DDT120 DNP120 DXL120 EHH120 ERD120 FAZ120 FKV120 FUR120 GEN120 GOJ120 GYF120 HIB120 HRX120 IBT120 ILP120 IVL120 JFH120 JPD120 JYZ120 KIV120 KSR120 LCN120 LMJ120 LWF120 MGB120 MPX120 MZT120 NJP120 NTL120 ODH120 OND120 OWZ120 PGV120 PQR120 QAN120 QKJ120 QUF120 REB120 RNX120 RXT120 SHP120 SRL120 TBH120 TLD120 TUZ120 UEV120 UOR120 UYN120 VIJ120 VSF120 WCB120 WLX120 WVT120 N65633 JH65633 TD65633 ACZ65633 AMV65633 AWR65633 BGN65633 BQJ65633 CAF65633 CKB65633 CTX65633 DDT65633 DNP65633 DXL65633 EHH65633 ERD65633 FAZ65633 FKV65633 FUR65633 GEN65633 GOJ65633 GYF65633 HIB65633 HRX65633 IBT65633 ILP65633 IVL65633 JFH65633 JPD65633 JYZ65633 KIV65633 KSR65633 LCN65633 LMJ65633 LWF65633 MGB65633 MPX65633 MZT65633 NJP65633 NTL65633 ODH65633 OND65633 OWZ65633 PGV65633 PQR65633 QAN65633 QKJ65633 QUF65633 REB65633 RNX65633 RXT65633 SHP65633 SRL65633 TBH65633 TLD65633 TUZ65633 UEV65633 UOR65633 UYN65633 VIJ65633 VSF65633 WCB65633 WLX65633 WVT65633 N131169 JH131169 TD131169 ACZ131169 AMV131169 AWR131169 BGN131169 BQJ131169 CAF131169 CKB131169 CTX131169 DDT131169 DNP131169 DXL131169 EHH131169 ERD131169 FAZ131169 FKV131169 FUR131169 GEN131169 GOJ131169 GYF131169 HIB131169 HRX131169 IBT131169 ILP131169 IVL131169 JFH131169 JPD131169 JYZ131169 KIV131169 KSR131169 LCN131169 LMJ131169 LWF131169 MGB131169 MPX131169 MZT131169 NJP131169 NTL131169 ODH131169 OND131169 OWZ131169 PGV131169 PQR131169 QAN131169 QKJ131169 QUF131169 REB131169 RNX131169 RXT131169 SHP131169 SRL131169 TBH131169 TLD131169 TUZ131169 UEV131169 UOR131169 UYN131169 VIJ131169 VSF131169 WCB131169 WLX131169 WVT131169 N196705 JH196705 TD196705 ACZ196705 AMV196705 AWR196705 BGN196705 BQJ196705 CAF196705 CKB196705 CTX196705 DDT196705 DNP196705 DXL196705 EHH196705 ERD196705 FAZ196705 FKV196705 FUR196705 GEN196705 GOJ196705 GYF196705 HIB196705 HRX196705 IBT196705 ILP196705 IVL196705 JFH196705 JPD196705 JYZ196705 KIV196705 KSR196705 LCN196705 LMJ196705 LWF196705 MGB196705 MPX196705 MZT196705 NJP196705 NTL196705 ODH196705 OND196705 OWZ196705 PGV196705 PQR196705 QAN196705 QKJ196705 QUF196705 REB196705 RNX196705 RXT196705 SHP196705 SRL196705 TBH196705 TLD196705 TUZ196705 UEV196705 UOR196705 UYN196705 VIJ196705 VSF196705 WCB196705 WLX196705 WVT196705 N262241 JH262241 TD262241 ACZ262241 AMV262241 AWR262241 BGN262241 BQJ262241 CAF262241 CKB262241 CTX262241 DDT262241 DNP262241 DXL262241 EHH262241 ERD262241 FAZ262241 FKV262241 FUR262241 GEN262241 GOJ262241 GYF262241 HIB262241 HRX262241 IBT262241 ILP262241 IVL262241 JFH262241 JPD262241 JYZ262241 KIV262241 KSR262241 LCN262241 LMJ262241 LWF262241 MGB262241 MPX262241 MZT262241 NJP262241 NTL262241 ODH262241 OND262241 OWZ262241 PGV262241 PQR262241 QAN262241 QKJ262241 QUF262241 REB262241 RNX262241 RXT262241 SHP262241 SRL262241 TBH262241 TLD262241 TUZ262241 UEV262241 UOR262241 UYN262241 VIJ262241 VSF262241 WCB262241 WLX262241 WVT262241 N327777 JH327777 TD327777 ACZ327777 AMV327777 AWR327777 BGN327777 BQJ327777 CAF327777 CKB327777 CTX327777 DDT327777 DNP327777 DXL327777 EHH327777 ERD327777 FAZ327777 FKV327777 FUR327777 GEN327777 GOJ327777 GYF327777 HIB327777 HRX327777 IBT327777 ILP327777 IVL327777 JFH327777 JPD327777 JYZ327777 KIV327777 KSR327777 LCN327777 LMJ327777 LWF327777 MGB327777 MPX327777 MZT327777 NJP327777 NTL327777 ODH327777 OND327777 OWZ327777 PGV327777 PQR327777 QAN327777 QKJ327777 QUF327777 REB327777 RNX327777 RXT327777 SHP327777 SRL327777 TBH327777 TLD327777 TUZ327777 UEV327777 UOR327777 UYN327777 VIJ327777 VSF327777 WCB327777 WLX327777 WVT327777 N393313 JH393313 TD393313 ACZ393313 AMV393313 AWR393313 BGN393313 BQJ393313 CAF393313 CKB393313 CTX393313 DDT393313 DNP393313 DXL393313 EHH393313 ERD393313 FAZ393313 FKV393313 FUR393313 GEN393313 GOJ393313 GYF393313 HIB393313 HRX393313 IBT393313 ILP393313 IVL393313 JFH393313 JPD393313 JYZ393313 KIV393313 KSR393313 LCN393313 LMJ393313 LWF393313 MGB393313 MPX393313 MZT393313 NJP393313 NTL393313 ODH393313 OND393313 OWZ393313 PGV393313 PQR393313 QAN393313 QKJ393313 QUF393313 REB393313 RNX393313 RXT393313 SHP393313 SRL393313 TBH393313 TLD393313 TUZ393313 UEV393313 UOR393313 UYN393313 VIJ393313 VSF393313 WCB393313 WLX393313 WVT393313 N458849 JH458849 TD458849 ACZ458849 AMV458849 AWR458849 BGN458849 BQJ458849 CAF458849 CKB458849 CTX458849 DDT458849 DNP458849 DXL458849 EHH458849 ERD458849 FAZ458849 FKV458849 FUR458849 GEN458849 GOJ458849 GYF458849 HIB458849 HRX458849 IBT458849 ILP458849 IVL458849 JFH458849 JPD458849 JYZ458849 KIV458849 KSR458849 LCN458849 LMJ458849 LWF458849 MGB458849 MPX458849 MZT458849 NJP458849 NTL458849 ODH458849 OND458849 OWZ458849 PGV458849 PQR458849 QAN458849 QKJ458849 QUF458849 REB458849 RNX458849 RXT458849 SHP458849 SRL458849 TBH458849 TLD458849 TUZ458849 UEV458849 UOR458849 UYN458849 VIJ458849 VSF458849 WCB458849 WLX458849 WVT458849 N524385 JH524385 TD524385 ACZ524385 AMV524385 AWR524385 BGN524385 BQJ524385 CAF524385 CKB524385 CTX524385 DDT524385 DNP524385 DXL524385 EHH524385 ERD524385 FAZ524385 FKV524385 FUR524385 GEN524385 GOJ524385 GYF524385 HIB524385 HRX524385 IBT524385 ILP524385 IVL524385 JFH524385 JPD524385 JYZ524385 KIV524385 KSR524385 LCN524385 LMJ524385 LWF524385 MGB524385 MPX524385 MZT524385 NJP524385 NTL524385 ODH524385 OND524385 OWZ524385 PGV524385 PQR524385 QAN524385 QKJ524385 QUF524385 REB524385 RNX524385 RXT524385 SHP524385 SRL524385 TBH524385 TLD524385 TUZ524385 UEV524385 UOR524385 UYN524385 VIJ524385 VSF524385 WCB524385 WLX524385 WVT524385 N589921 JH589921 TD589921 ACZ589921 AMV589921 AWR589921 BGN589921 BQJ589921 CAF589921 CKB589921 CTX589921 DDT589921 DNP589921 DXL589921 EHH589921 ERD589921 FAZ589921 FKV589921 FUR589921 GEN589921 GOJ589921 GYF589921 HIB589921 HRX589921 IBT589921 ILP589921 IVL589921 JFH589921 JPD589921 JYZ589921 KIV589921 KSR589921 LCN589921 LMJ589921 LWF589921 MGB589921 MPX589921 MZT589921 NJP589921 NTL589921 ODH589921 OND589921 OWZ589921 PGV589921 PQR589921 QAN589921 QKJ589921 QUF589921 REB589921 RNX589921 RXT589921 SHP589921 SRL589921 TBH589921 TLD589921 TUZ589921 UEV589921 UOR589921 UYN589921 VIJ589921 VSF589921 WCB589921 WLX589921 WVT589921 N655457 JH655457 TD655457 ACZ655457 AMV655457 AWR655457 BGN655457 BQJ655457 CAF655457 CKB655457 CTX655457 DDT655457 DNP655457 DXL655457 EHH655457 ERD655457 FAZ655457 FKV655457 FUR655457 GEN655457 GOJ655457 GYF655457 HIB655457 HRX655457 IBT655457 ILP655457 IVL655457 JFH655457 JPD655457 JYZ655457 KIV655457 KSR655457 LCN655457 LMJ655457 LWF655457 MGB655457 MPX655457 MZT655457 NJP655457 NTL655457 ODH655457 OND655457 OWZ655457 PGV655457 PQR655457 QAN655457 QKJ655457 QUF655457 REB655457 RNX655457 RXT655457 SHP655457 SRL655457 TBH655457 TLD655457 TUZ655457 UEV655457 UOR655457 UYN655457 VIJ655457 VSF655457 WCB655457 WLX655457 WVT655457 N720993 JH720993 TD720993 ACZ720993 AMV720993 AWR720993 BGN720993 BQJ720993 CAF720993 CKB720993 CTX720993 DDT720993 DNP720993 DXL720993 EHH720993 ERD720993 FAZ720993 FKV720993 FUR720993 GEN720993 GOJ720993 GYF720993 HIB720993 HRX720993 IBT720993 ILP720993 IVL720993 JFH720993 JPD720993 JYZ720993 KIV720993 KSR720993 LCN720993 LMJ720993 LWF720993 MGB720993 MPX720993 MZT720993 NJP720993 NTL720993 ODH720993 OND720993 OWZ720993 PGV720993 PQR720993 QAN720993 QKJ720993 QUF720993 REB720993 RNX720993 RXT720993 SHP720993 SRL720993 TBH720993 TLD720993 TUZ720993 UEV720993 UOR720993 UYN720993 VIJ720993 VSF720993 WCB720993 WLX720993 WVT720993 N786529 JH786529 TD786529 ACZ786529 AMV786529 AWR786529 BGN786529 BQJ786529 CAF786529 CKB786529 CTX786529 DDT786529 DNP786529 DXL786529 EHH786529 ERD786529 FAZ786529 FKV786529 FUR786529 GEN786529 GOJ786529 GYF786529 HIB786529 HRX786529 IBT786529 ILP786529 IVL786529 JFH786529 JPD786529 JYZ786529 KIV786529 KSR786529 LCN786529 LMJ786529 LWF786529 MGB786529 MPX786529 MZT786529 NJP786529 NTL786529 ODH786529 OND786529 OWZ786529 PGV786529 PQR786529 QAN786529 QKJ786529 QUF786529 REB786529 RNX786529 RXT786529 SHP786529 SRL786529 TBH786529 TLD786529 TUZ786529 UEV786529 UOR786529 UYN786529 VIJ786529 VSF786529 WCB786529 WLX786529 WVT786529 N852065 JH852065 TD852065 ACZ852065 AMV852065 AWR852065 BGN852065 BQJ852065 CAF852065 CKB852065 CTX852065 DDT852065 DNP852065 DXL852065 EHH852065 ERD852065 FAZ852065 FKV852065 FUR852065 GEN852065 GOJ852065 GYF852065 HIB852065 HRX852065 IBT852065 ILP852065 IVL852065 JFH852065 JPD852065 JYZ852065 KIV852065 KSR852065 LCN852065 LMJ852065 LWF852065 MGB852065 MPX852065 MZT852065 NJP852065 NTL852065 ODH852065 OND852065 OWZ852065 PGV852065 PQR852065 QAN852065 QKJ852065 QUF852065 REB852065 RNX852065 RXT852065 SHP852065 SRL852065 TBH852065 TLD852065 TUZ852065 UEV852065 UOR852065 UYN852065 VIJ852065 VSF852065 WCB852065 WLX852065 WVT852065 N917601 JH917601 TD917601 ACZ917601 AMV917601 AWR917601 BGN917601 BQJ917601 CAF917601 CKB917601 CTX917601 DDT917601 DNP917601 DXL917601 EHH917601 ERD917601 FAZ917601 FKV917601 FUR917601 GEN917601 GOJ917601 GYF917601 HIB917601 HRX917601 IBT917601 ILP917601 IVL917601 JFH917601 JPD917601 JYZ917601 KIV917601 KSR917601 LCN917601 LMJ917601 LWF917601 MGB917601 MPX917601 MZT917601 NJP917601 NTL917601 ODH917601 OND917601 OWZ917601 PGV917601 PQR917601 QAN917601 QKJ917601 QUF917601 REB917601 RNX917601 RXT917601 SHP917601 SRL917601 TBH917601 TLD917601 TUZ917601 UEV917601 UOR917601 UYN917601 VIJ917601 VSF917601 WCB917601 WLX917601 WVT917601 N983137 JH983137 TD983137 ACZ983137 AMV983137 AWR983137 BGN983137 BQJ983137 CAF983137 CKB983137 CTX983137 DDT983137 DNP983137 DXL983137 EHH983137 ERD983137 FAZ983137 FKV983137 FUR983137 GEN983137 GOJ983137 GYF983137 HIB983137 HRX983137 IBT983137 ILP983137 IVL983137 JFH983137 JPD983137 JYZ983137 KIV983137 KSR983137 LCN983137 LMJ983137 LWF983137 MGB983137 MPX983137 MZT983137 NJP983137 NTL983137 ODH983137 OND983137 OWZ983137 PGV983137 PQR983137 QAN983137 QKJ983137 QUF983137 REB983137 RNX983137 RXT983137 SHP983137 SRL983137 TBH983137 TLD983137 TUZ983137 UEV983137 UOR983137 UYN983137 VIJ983137 VSF983137 WCB983137 WLX983137 WVT983137 N127 JH127 TD127 ACZ127 AMV127 AWR127 BGN127 BQJ127 CAF127 CKB127 CTX127 DDT127 DNP127 DXL127 EHH127 ERD127 FAZ127 FKV127 FUR127 GEN127 GOJ127 GYF127 HIB127 HRX127 IBT127 ILP127 IVL127 JFH127 JPD127 JYZ127 KIV127 KSR127 LCN127 LMJ127 LWF127 MGB127 MPX127 MZT127 NJP127 NTL127 ODH127 OND127 OWZ127 PGV127 PQR127 QAN127 QKJ127 QUF127 REB127 RNX127 RXT127 SHP127 SRL127 TBH127 TLD127 TUZ127 UEV127 UOR127 UYN127 VIJ127 VSF127 WCB127 WLX127 WVT127 N65640 JH65640 TD65640 ACZ65640 AMV65640 AWR65640 BGN65640 BQJ65640 CAF65640 CKB65640 CTX65640 DDT65640 DNP65640 DXL65640 EHH65640 ERD65640 FAZ65640 FKV65640 FUR65640 GEN65640 GOJ65640 GYF65640 HIB65640 HRX65640 IBT65640 ILP65640 IVL65640 JFH65640 JPD65640 JYZ65640 KIV65640 KSR65640 LCN65640 LMJ65640 LWF65640 MGB65640 MPX65640 MZT65640 NJP65640 NTL65640 ODH65640 OND65640 OWZ65640 PGV65640 PQR65640 QAN65640 QKJ65640 QUF65640 REB65640 RNX65640 RXT65640 SHP65640 SRL65640 TBH65640 TLD65640 TUZ65640 UEV65640 UOR65640 UYN65640 VIJ65640 VSF65640 WCB65640 WLX65640 WVT65640 N131176 JH131176 TD131176 ACZ131176 AMV131176 AWR131176 BGN131176 BQJ131176 CAF131176 CKB131176 CTX131176 DDT131176 DNP131176 DXL131176 EHH131176 ERD131176 FAZ131176 FKV131176 FUR131176 GEN131176 GOJ131176 GYF131176 HIB131176 HRX131176 IBT131176 ILP131176 IVL131176 JFH131176 JPD131176 JYZ131176 KIV131176 KSR131176 LCN131176 LMJ131176 LWF131176 MGB131176 MPX131176 MZT131176 NJP131176 NTL131176 ODH131176 OND131176 OWZ131176 PGV131176 PQR131176 QAN131176 QKJ131176 QUF131176 REB131176 RNX131176 RXT131176 SHP131176 SRL131176 TBH131176 TLD131176 TUZ131176 UEV131176 UOR131176 UYN131176 VIJ131176 VSF131176 WCB131176 WLX131176 WVT131176 N196712 JH196712 TD196712 ACZ196712 AMV196712 AWR196712 BGN196712 BQJ196712 CAF196712 CKB196712 CTX196712 DDT196712 DNP196712 DXL196712 EHH196712 ERD196712 FAZ196712 FKV196712 FUR196712 GEN196712 GOJ196712 GYF196712 HIB196712 HRX196712 IBT196712 ILP196712 IVL196712 JFH196712 JPD196712 JYZ196712 KIV196712 KSR196712 LCN196712 LMJ196712 LWF196712 MGB196712 MPX196712 MZT196712 NJP196712 NTL196712 ODH196712 OND196712 OWZ196712 PGV196712 PQR196712 QAN196712 QKJ196712 QUF196712 REB196712 RNX196712 RXT196712 SHP196712 SRL196712 TBH196712 TLD196712 TUZ196712 UEV196712 UOR196712 UYN196712 VIJ196712 VSF196712 WCB196712 WLX196712 WVT196712 N262248 JH262248 TD262248 ACZ262248 AMV262248 AWR262248 BGN262248 BQJ262248 CAF262248 CKB262248 CTX262248 DDT262248 DNP262248 DXL262248 EHH262248 ERD262248 FAZ262248 FKV262248 FUR262248 GEN262248 GOJ262248 GYF262248 HIB262248 HRX262248 IBT262248 ILP262248 IVL262248 JFH262248 JPD262248 JYZ262248 KIV262248 KSR262248 LCN262248 LMJ262248 LWF262248 MGB262248 MPX262248 MZT262248 NJP262248 NTL262248 ODH262248 OND262248 OWZ262248 PGV262248 PQR262248 QAN262248 QKJ262248 QUF262248 REB262248 RNX262248 RXT262248 SHP262248 SRL262248 TBH262248 TLD262248 TUZ262248 UEV262248 UOR262248 UYN262248 VIJ262248 VSF262248 WCB262248 WLX262248 WVT262248 N327784 JH327784 TD327784 ACZ327784 AMV327784 AWR327784 BGN327784 BQJ327784 CAF327784 CKB327784 CTX327784 DDT327784 DNP327784 DXL327784 EHH327784 ERD327784 FAZ327784 FKV327784 FUR327784 GEN327784 GOJ327784 GYF327784 HIB327784 HRX327784 IBT327784 ILP327784 IVL327784 JFH327784 JPD327784 JYZ327784 KIV327784 KSR327784 LCN327784 LMJ327784 LWF327784 MGB327784 MPX327784 MZT327784 NJP327784 NTL327784 ODH327784 OND327784 OWZ327784 PGV327784 PQR327784 QAN327784 QKJ327784 QUF327784 REB327784 RNX327784 RXT327784 SHP327784 SRL327784 TBH327784 TLD327784 TUZ327784 UEV327784 UOR327784 UYN327784 VIJ327784 VSF327784 WCB327784 WLX327784 WVT327784 N393320 JH393320 TD393320 ACZ393320 AMV393320 AWR393320 BGN393320 BQJ393320 CAF393320 CKB393320 CTX393320 DDT393320 DNP393320 DXL393320 EHH393320 ERD393320 FAZ393320 FKV393320 FUR393320 GEN393320 GOJ393320 GYF393320 HIB393320 HRX393320 IBT393320 ILP393320 IVL393320 JFH393320 JPD393320 JYZ393320 KIV393320 KSR393320 LCN393320 LMJ393320 LWF393320 MGB393320 MPX393320 MZT393320 NJP393320 NTL393320 ODH393320 OND393320 OWZ393320 PGV393320 PQR393320 QAN393320 QKJ393320 QUF393320 REB393320 RNX393320 RXT393320 SHP393320 SRL393320 TBH393320 TLD393320 TUZ393320 UEV393320 UOR393320 UYN393320 VIJ393320 VSF393320 WCB393320 WLX393320 WVT393320 N458856 JH458856 TD458856 ACZ458856 AMV458856 AWR458856 BGN458856 BQJ458856 CAF458856 CKB458856 CTX458856 DDT458856 DNP458856 DXL458856 EHH458856 ERD458856 FAZ458856 FKV458856 FUR458856 GEN458856 GOJ458856 GYF458856 HIB458856 HRX458856 IBT458856 ILP458856 IVL458856 JFH458856 JPD458856 JYZ458856 KIV458856 KSR458856 LCN458856 LMJ458856 LWF458856 MGB458856 MPX458856 MZT458856 NJP458856 NTL458856 ODH458856 OND458856 OWZ458856 PGV458856 PQR458856 QAN458856 QKJ458856 QUF458856 REB458856 RNX458856 RXT458856 SHP458856 SRL458856 TBH458856 TLD458856 TUZ458856 UEV458856 UOR458856 UYN458856 VIJ458856 VSF458856 WCB458856 WLX458856 WVT458856 N524392 JH524392 TD524392 ACZ524392 AMV524392 AWR524392 BGN524392 BQJ524392 CAF524392 CKB524392 CTX524392 DDT524392 DNP524392 DXL524392 EHH524392 ERD524392 FAZ524392 FKV524392 FUR524392 GEN524392 GOJ524392 GYF524392 HIB524392 HRX524392 IBT524392 ILP524392 IVL524392 JFH524392 JPD524392 JYZ524392 KIV524392 KSR524392 LCN524392 LMJ524392 LWF524392 MGB524392 MPX524392 MZT524392 NJP524392 NTL524392 ODH524392 OND524392 OWZ524392 PGV524392 PQR524392 QAN524392 QKJ524392 QUF524392 REB524392 RNX524392 RXT524392 SHP524392 SRL524392 TBH524392 TLD524392 TUZ524392 UEV524392 UOR524392 UYN524392 VIJ524392 VSF524392 WCB524392 WLX524392 WVT524392 N589928 JH589928 TD589928 ACZ589928 AMV589928 AWR589928 BGN589928 BQJ589928 CAF589928 CKB589928 CTX589928 DDT589928 DNP589928 DXL589928 EHH589928 ERD589928 FAZ589928 FKV589928 FUR589928 GEN589928 GOJ589928 GYF589928 HIB589928 HRX589928 IBT589928 ILP589928 IVL589928 JFH589928 JPD589928 JYZ589928 KIV589928 KSR589928 LCN589928 LMJ589928 LWF589928 MGB589928 MPX589928 MZT589928 NJP589928 NTL589928 ODH589928 OND589928 OWZ589928 PGV589928 PQR589928 QAN589928 QKJ589928 QUF589928 REB589928 RNX589928 RXT589928 SHP589928 SRL589928 TBH589928 TLD589928 TUZ589928 UEV589928 UOR589928 UYN589928 VIJ589928 VSF589928 WCB589928 WLX589928 WVT589928 N655464 JH655464 TD655464 ACZ655464 AMV655464 AWR655464 BGN655464 BQJ655464 CAF655464 CKB655464 CTX655464 DDT655464 DNP655464 DXL655464 EHH655464 ERD655464 FAZ655464 FKV655464 FUR655464 GEN655464 GOJ655464 GYF655464 HIB655464 HRX655464 IBT655464 ILP655464 IVL655464 JFH655464 JPD655464 JYZ655464 KIV655464 KSR655464 LCN655464 LMJ655464 LWF655464 MGB655464 MPX655464 MZT655464 NJP655464 NTL655464 ODH655464 OND655464 OWZ655464 PGV655464 PQR655464 QAN655464 QKJ655464 QUF655464 REB655464 RNX655464 RXT655464 SHP655464 SRL655464 TBH655464 TLD655464 TUZ655464 UEV655464 UOR655464 UYN655464 VIJ655464 VSF655464 WCB655464 WLX655464 WVT655464 N721000 JH721000 TD721000 ACZ721000 AMV721000 AWR721000 BGN721000 BQJ721000 CAF721000 CKB721000 CTX721000 DDT721000 DNP721000 DXL721000 EHH721000 ERD721000 FAZ721000 FKV721000 FUR721000 GEN721000 GOJ721000 GYF721000 HIB721000 HRX721000 IBT721000 ILP721000 IVL721000 JFH721000 JPD721000 JYZ721000 KIV721000 KSR721000 LCN721000 LMJ721000 LWF721000 MGB721000 MPX721000 MZT721000 NJP721000 NTL721000 ODH721000 OND721000 OWZ721000 PGV721000 PQR721000 QAN721000 QKJ721000 QUF721000 REB721000 RNX721000 RXT721000 SHP721000 SRL721000 TBH721000 TLD721000 TUZ721000 UEV721000 UOR721000 UYN721000 VIJ721000 VSF721000 WCB721000 WLX721000 WVT721000 N786536 JH786536 TD786536 ACZ786536 AMV786536 AWR786536 BGN786536 BQJ786536 CAF786536 CKB786536 CTX786536 DDT786536 DNP786536 DXL786536 EHH786536 ERD786536 FAZ786536 FKV786536 FUR786536 GEN786536 GOJ786536 GYF786536 HIB786536 HRX786536 IBT786536 ILP786536 IVL786536 JFH786536 JPD786536 JYZ786536 KIV786536 KSR786536 LCN786536 LMJ786536 LWF786536 MGB786536 MPX786536 MZT786536 NJP786536 NTL786536 ODH786536 OND786536 OWZ786536 PGV786536 PQR786536 QAN786536 QKJ786536 QUF786536 REB786536 RNX786536 RXT786536 SHP786536 SRL786536 TBH786536 TLD786536 TUZ786536 UEV786536 UOR786536 UYN786536 VIJ786536 VSF786536 WCB786536 WLX786536 WVT786536 N852072 JH852072 TD852072 ACZ852072 AMV852072 AWR852072 BGN852072 BQJ852072 CAF852072 CKB852072 CTX852072 DDT852072 DNP852072 DXL852072 EHH852072 ERD852072 FAZ852072 FKV852072 FUR852072 GEN852072 GOJ852072 GYF852072 HIB852072 HRX852072 IBT852072 ILP852072 IVL852072 JFH852072 JPD852072 JYZ852072 KIV852072 KSR852072 LCN852072 LMJ852072 LWF852072 MGB852072 MPX852072 MZT852072 NJP852072 NTL852072 ODH852072 OND852072 OWZ852072 PGV852072 PQR852072 QAN852072 QKJ852072 QUF852072 REB852072 RNX852072 RXT852072 SHP852072 SRL852072 TBH852072 TLD852072 TUZ852072 UEV852072 UOR852072 UYN852072 VIJ852072 VSF852072 WCB852072 WLX852072 WVT852072 N917608 JH917608 TD917608 ACZ917608 AMV917608 AWR917608 BGN917608 BQJ917608 CAF917608 CKB917608 CTX917608 DDT917608 DNP917608 DXL917608 EHH917608 ERD917608 FAZ917608 FKV917608 FUR917608 GEN917608 GOJ917608 GYF917608 HIB917608 HRX917608 IBT917608 ILP917608 IVL917608 JFH917608 JPD917608 JYZ917608 KIV917608 KSR917608 LCN917608 LMJ917608 LWF917608 MGB917608 MPX917608 MZT917608 NJP917608 NTL917608 ODH917608 OND917608 OWZ917608 PGV917608 PQR917608 QAN917608 QKJ917608 QUF917608 REB917608 RNX917608 RXT917608 SHP917608 SRL917608 TBH917608 TLD917608 TUZ917608 UEV917608 UOR917608 UYN917608 VIJ917608 VSF917608 WCB917608 WLX917608 WVT917608 N983144 JH983144 TD983144 ACZ983144 AMV983144 AWR983144 BGN983144 BQJ983144 CAF983144 CKB983144 CTX983144 DDT983144 DNP983144 DXL983144 EHH983144 ERD983144 FAZ983144 FKV983144 FUR983144 GEN983144 GOJ983144 GYF983144 HIB983144 HRX983144 IBT983144 ILP983144 IVL983144 JFH983144 JPD983144 JYZ983144 KIV983144 KSR983144 LCN983144 LMJ983144 LWF983144 MGB983144 MPX983144 MZT983144 NJP983144 NTL983144 ODH983144 OND983144 OWZ983144 PGV983144 PQR983144 QAN983144 QKJ983144 QUF983144 REB983144 RNX983144 RXT983144 SHP983144 SRL983144 TBH983144 TLD983144 TUZ983144 UEV983144 UOR983144 UYN983144 VIJ983144 VSF983144 WCB983144 WLX983144 WVT983144 N134 JH134 TD134 ACZ134 AMV134 AWR134 BGN134 BQJ134 CAF134 CKB134 CTX134 DDT134 DNP134 DXL134 EHH134 ERD134 FAZ134 FKV134 FUR134 GEN134 GOJ134 GYF134 HIB134 HRX134 IBT134 ILP134 IVL134 JFH134 JPD134 JYZ134 KIV134 KSR134 LCN134 LMJ134 LWF134 MGB134 MPX134 MZT134 NJP134 NTL134 ODH134 OND134 OWZ134 PGV134 PQR134 QAN134 QKJ134 QUF134 REB134 RNX134 RXT134 SHP134 SRL134 TBH134 TLD134 TUZ134 UEV134 UOR134 UYN134 VIJ134 VSF134 WCB134 WLX134 WVT134 N65647 JH65647 TD65647 ACZ65647 AMV65647 AWR65647 BGN65647 BQJ65647 CAF65647 CKB65647 CTX65647 DDT65647 DNP65647 DXL65647 EHH65647 ERD65647 FAZ65647 FKV65647 FUR65647 GEN65647 GOJ65647 GYF65647 HIB65647 HRX65647 IBT65647 ILP65647 IVL65647 JFH65647 JPD65647 JYZ65647 KIV65647 KSR65647 LCN65647 LMJ65647 LWF65647 MGB65647 MPX65647 MZT65647 NJP65647 NTL65647 ODH65647 OND65647 OWZ65647 PGV65647 PQR65647 QAN65647 QKJ65647 QUF65647 REB65647 RNX65647 RXT65647 SHP65647 SRL65647 TBH65647 TLD65647 TUZ65647 UEV65647 UOR65647 UYN65647 VIJ65647 VSF65647 WCB65647 WLX65647 WVT65647 N131183 JH131183 TD131183 ACZ131183 AMV131183 AWR131183 BGN131183 BQJ131183 CAF131183 CKB131183 CTX131183 DDT131183 DNP131183 DXL131183 EHH131183 ERD131183 FAZ131183 FKV131183 FUR131183 GEN131183 GOJ131183 GYF131183 HIB131183 HRX131183 IBT131183 ILP131183 IVL131183 JFH131183 JPD131183 JYZ131183 KIV131183 KSR131183 LCN131183 LMJ131183 LWF131183 MGB131183 MPX131183 MZT131183 NJP131183 NTL131183 ODH131183 OND131183 OWZ131183 PGV131183 PQR131183 QAN131183 QKJ131183 QUF131183 REB131183 RNX131183 RXT131183 SHP131183 SRL131183 TBH131183 TLD131183 TUZ131183 UEV131183 UOR131183 UYN131183 VIJ131183 VSF131183 WCB131183 WLX131183 WVT131183 N196719 JH196719 TD196719 ACZ196719 AMV196719 AWR196719 BGN196719 BQJ196719 CAF196719 CKB196719 CTX196719 DDT196719 DNP196719 DXL196719 EHH196719 ERD196719 FAZ196719 FKV196719 FUR196719 GEN196719 GOJ196719 GYF196719 HIB196719 HRX196719 IBT196719 ILP196719 IVL196719 JFH196719 JPD196719 JYZ196719 KIV196719 KSR196719 LCN196719 LMJ196719 LWF196719 MGB196719 MPX196719 MZT196719 NJP196719 NTL196719 ODH196719 OND196719 OWZ196719 PGV196719 PQR196719 QAN196719 QKJ196719 QUF196719 REB196719 RNX196719 RXT196719 SHP196719 SRL196719 TBH196719 TLD196719 TUZ196719 UEV196719 UOR196719 UYN196719 VIJ196719 VSF196719 WCB196719 WLX196719 WVT196719 N262255 JH262255 TD262255 ACZ262255 AMV262255 AWR262255 BGN262255 BQJ262255 CAF262255 CKB262255 CTX262255 DDT262255 DNP262255 DXL262255 EHH262255 ERD262255 FAZ262255 FKV262255 FUR262255 GEN262255 GOJ262255 GYF262255 HIB262255 HRX262255 IBT262255 ILP262255 IVL262255 JFH262255 JPD262255 JYZ262255 KIV262255 KSR262255 LCN262255 LMJ262255 LWF262255 MGB262255 MPX262255 MZT262255 NJP262255 NTL262255 ODH262255 OND262255 OWZ262255 PGV262255 PQR262255 QAN262255 QKJ262255 QUF262255 REB262255 RNX262255 RXT262255 SHP262255 SRL262255 TBH262255 TLD262255 TUZ262255 UEV262255 UOR262255 UYN262255 VIJ262255 VSF262255 WCB262255 WLX262255 WVT262255 N327791 JH327791 TD327791 ACZ327791 AMV327791 AWR327791 BGN327791 BQJ327791 CAF327791 CKB327791 CTX327791 DDT327791 DNP327791 DXL327791 EHH327791 ERD327791 FAZ327791 FKV327791 FUR327791 GEN327791 GOJ327791 GYF327791 HIB327791 HRX327791 IBT327791 ILP327791 IVL327791 JFH327791 JPD327791 JYZ327791 KIV327791 KSR327791 LCN327791 LMJ327791 LWF327791 MGB327791 MPX327791 MZT327791 NJP327791 NTL327791 ODH327791 OND327791 OWZ327791 PGV327791 PQR327791 QAN327791 QKJ327791 QUF327791 REB327791 RNX327791 RXT327791 SHP327791 SRL327791 TBH327791 TLD327791 TUZ327791 UEV327791 UOR327791 UYN327791 VIJ327791 VSF327791 WCB327791 WLX327791 WVT327791 N393327 JH393327 TD393327 ACZ393327 AMV393327 AWR393327 BGN393327 BQJ393327 CAF393327 CKB393327 CTX393327 DDT393327 DNP393327 DXL393327 EHH393327 ERD393327 FAZ393327 FKV393327 FUR393327 GEN393327 GOJ393327 GYF393327 HIB393327 HRX393327 IBT393327 ILP393327 IVL393327 JFH393327 JPD393327 JYZ393327 KIV393327 KSR393327 LCN393327 LMJ393327 LWF393327 MGB393327 MPX393327 MZT393327 NJP393327 NTL393327 ODH393327 OND393327 OWZ393327 PGV393327 PQR393327 QAN393327 QKJ393327 QUF393327 REB393327 RNX393327 RXT393327 SHP393327 SRL393327 TBH393327 TLD393327 TUZ393327 UEV393327 UOR393327 UYN393327 VIJ393327 VSF393327 WCB393327 WLX393327 WVT393327 N458863 JH458863 TD458863 ACZ458863 AMV458863 AWR458863 BGN458863 BQJ458863 CAF458863 CKB458863 CTX458863 DDT458863 DNP458863 DXL458863 EHH458863 ERD458863 FAZ458863 FKV458863 FUR458863 GEN458863 GOJ458863 GYF458863 HIB458863 HRX458863 IBT458863 ILP458863 IVL458863 JFH458863 JPD458863 JYZ458863 KIV458863 KSR458863 LCN458863 LMJ458863 LWF458863 MGB458863 MPX458863 MZT458863 NJP458863 NTL458863 ODH458863 OND458863 OWZ458863 PGV458863 PQR458863 QAN458863 QKJ458863 QUF458863 REB458863 RNX458863 RXT458863 SHP458863 SRL458863 TBH458863 TLD458863 TUZ458863 UEV458863 UOR458863 UYN458863 VIJ458863 VSF458863 WCB458863 WLX458863 WVT458863 N524399 JH524399 TD524399 ACZ524399 AMV524399 AWR524399 BGN524399 BQJ524399 CAF524399 CKB524399 CTX524399 DDT524399 DNP524399 DXL524399 EHH524399 ERD524399 FAZ524399 FKV524399 FUR524399 GEN524399 GOJ524399 GYF524399 HIB524399 HRX524399 IBT524399 ILP524399 IVL524399 JFH524399 JPD524399 JYZ524399 KIV524399 KSR524399 LCN524399 LMJ524399 LWF524399 MGB524399 MPX524399 MZT524399 NJP524399 NTL524399 ODH524399 OND524399 OWZ524399 PGV524399 PQR524399 QAN524399 QKJ524399 QUF524399 REB524399 RNX524399 RXT524399 SHP524399 SRL524399 TBH524399 TLD524399 TUZ524399 UEV524399 UOR524399 UYN524399 VIJ524399 VSF524399 WCB524399 WLX524399 WVT524399 N589935 JH589935 TD589935 ACZ589935 AMV589935 AWR589935 BGN589935 BQJ589935 CAF589935 CKB589935 CTX589935 DDT589935 DNP589935 DXL589935 EHH589935 ERD589935 FAZ589935 FKV589935 FUR589935 GEN589935 GOJ589935 GYF589935 HIB589935 HRX589935 IBT589935 ILP589935 IVL589935 JFH589935 JPD589935 JYZ589935 KIV589935 KSR589935 LCN589935 LMJ589935 LWF589935 MGB589935 MPX589935 MZT589935 NJP589935 NTL589935 ODH589935 OND589935 OWZ589935 PGV589935 PQR589935 QAN589935 QKJ589935 QUF589935 REB589935 RNX589935 RXT589935 SHP589935 SRL589935 TBH589935 TLD589935 TUZ589935 UEV589935 UOR589935 UYN589935 VIJ589935 VSF589935 WCB589935 WLX589935 WVT589935 N655471 JH655471 TD655471 ACZ655471 AMV655471 AWR655471 BGN655471 BQJ655471 CAF655471 CKB655471 CTX655471 DDT655471 DNP655471 DXL655471 EHH655471 ERD655471 FAZ655471 FKV655471 FUR655471 GEN655471 GOJ655471 GYF655471 HIB655471 HRX655471 IBT655471 ILP655471 IVL655471 JFH655471 JPD655471 JYZ655471 KIV655471 KSR655471 LCN655471 LMJ655471 LWF655471 MGB655471 MPX655471 MZT655471 NJP655471 NTL655471 ODH655471 OND655471 OWZ655471 PGV655471 PQR655471 QAN655471 QKJ655471 QUF655471 REB655471 RNX655471 RXT655471 SHP655471 SRL655471 TBH655471 TLD655471 TUZ655471 UEV655471 UOR655471 UYN655471 VIJ655471 VSF655471 WCB655471 WLX655471 WVT655471 N721007 JH721007 TD721007 ACZ721007 AMV721007 AWR721007 BGN721007 BQJ721007 CAF721007 CKB721007 CTX721007 DDT721007 DNP721007 DXL721007 EHH721007 ERD721007 FAZ721007 FKV721007 FUR721007 GEN721007 GOJ721007 GYF721007 HIB721007 HRX721007 IBT721007 ILP721007 IVL721007 JFH721007 JPD721007 JYZ721007 KIV721007 KSR721007 LCN721007 LMJ721007 LWF721007 MGB721007 MPX721007 MZT721007 NJP721007 NTL721007 ODH721007 OND721007 OWZ721007 PGV721007 PQR721007 QAN721007 QKJ721007 QUF721007 REB721007 RNX721007 RXT721007 SHP721007 SRL721007 TBH721007 TLD721007 TUZ721007 UEV721007 UOR721007 UYN721007 VIJ721007 VSF721007 WCB721007 WLX721007 WVT721007 N786543 JH786543 TD786543 ACZ786543 AMV786543 AWR786543 BGN786543 BQJ786543 CAF786543 CKB786543 CTX786543 DDT786543 DNP786543 DXL786543 EHH786543 ERD786543 FAZ786543 FKV786543 FUR786543 GEN786543 GOJ786543 GYF786543 HIB786543 HRX786543 IBT786543 ILP786543 IVL786543 JFH786543 JPD786543 JYZ786543 KIV786543 KSR786543 LCN786543 LMJ786543 LWF786543 MGB786543 MPX786543 MZT786543 NJP786543 NTL786543 ODH786543 OND786543 OWZ786543 PGV786543 PQR786543 QAN786543 QKJ786543 QUF786543 REB786543 RNX786543 RXT786543 SHP786543 SRL786543 TBH786543 TLD786543 TUZ786543 UEV786543 UOR786543 UYN786543 VIJ786543 VSF786543 WCB786543 WLX786543 WVT786543 N852079 JH852079 TD852079 ACZ852079 AMV852079 AWR852079 BGN852079 BQJ852079 CAF852079 CKB852079 CTX852079 DDT852079 DNP852079 DXL852079 EHH852079 ERD852079 FAZ852079 FKV852079 FUR852079 GEN852079 GOJ852079 GYF852079 HIB852079 HRX852079 IBT852079 ILP852079 IVL852079 JFH852079 JPD852079 JYZ852079 KIV852079 KSR852079 LCN852079 LMJ852079 LWF852079 MGB852079 MPX852079 MZT852079 NJP852079 NTL852079 ODH852079 OND852079 OWZ852079 PGV852079 PQR852079 QAN852079 QKJ852079 QUF852079 REB852079 RNX852079 RXT852079 SHP852079 SRL852079 TBH852079 TLD852079 TUZ852079 UEV852079 UOR852079 UYN852079 VIJ852079 VSF852079 WCB852079 WLX852079 WVT852079 N917615 JH917615 TD917615 ACZ917615 AMV917615 AWR917615 BGN917615 BQJ917615 CAF917615 CKB917615 CTX917615 DDT917615 DNP917615 DXL917615 EHH917615 ERD917615 FAZ917615 FKV917615 FUR917615 GEN917615 GOJ917615 GYF917615 HIB917615 HRX917615 IBT917615 ILP917615 IVL917615 JFH917615 JPD917615 JYZ917615 KIV917615 KSR917615 LCN917615 LMJ917615 LWF917615 MGB917615 MPX917615 MZT917615 NJP917615 NTL917615 ODH917615 OND917615 OWZ917615 PGV917615 PQR917615 QAN917615 QKJ917615 QUF917615 REB917615 RNX917615 RXT917615 SHP917615 SRL917615 TBH917615 TLD917615 TUZ917615 UEV917615 UOR917615 UYN917615 VIJ917615 VSF917615 WCB917615 WLX917615 WVT917615 N983151 JH983151 TD983151 ACZ983151 AMV983151 AWR983151 BGN983151 BQJ983151 CAF983151 CKB983151 CTX983151 DDT983151 DNP983151 DXL983151 EHH983151 ERD983151 FAZ983151 FKV983151 FUR983151 GEN983151 GOJ983151 GYF983151 HIB983151 HRX983151 IBT983151 ILP983151 IVL983151 JFH983151 JPD983151 JYZ983151 KIV983151 KSR983151 LCN983151 LMJ983151 LWF983151 MGB983151 MPX983151 MZT983151 NJP983151 NTL983151 ODH983151 OND983151 OWZ983151 PGV983151 PQR983151 QAN983151 QKJ983151 QUF983151 REB983151 RNX983151 RXT983151 SHP983151 SRL983151 TBH983151 TLD983151 TUZ983151 UEV983151 UOR983151 UYN983151 VIJ983151 VSF983151 WCB983151 WLX983151 WVT983151 N142 JH142 TD142 ACZ142 AMV142 AWR142 BGN142 BQJ142 CAF142 CKB142 CTX142 DDT142 DNP142 DXL142 EHH142 ERD142 FAZ142 FKV142 FUR142 GEN142 GOJ142 GYF142 HIB142 HRX142 IBT142 ILP142 IVL142 JFH142 JPD142 JYZ142 KIV142 KSR142 LCN142 LMJ142 LWF142 MGB142 MPX142 MZT142 NJP142 NTL142 ODH142 OND142 OWZ142 PGV142 PQR142 QAN142 QKJ142 QUF142 REB142 RNX142 RXT142 SHP142 SRL142 TBH142 TLD142 TUZ142 UEV142 UOR142 UYN142 VIJ142 VSF142 WCB142 WLX142 WVT142 N65657 JH65657 TD65657 ACZ65657 AMV65657 AWR65657 BGN65657 BQJ65657 CAF65657 CKB65657 CTX65657 DDT65657 DNP65657 DXL65657 EHH65657 ERD65657 FAZ65657 FKV65657 FUR65657 GEN65657 GOJ65657 GYF65657 HIB65657 HRX65657 IBT65657 ILP65657 IVL65657 JFH65657 JPD65657 JYZ65657 KIV65657 KSR65657 LCN65657 LMJ65657 LWF65657 MGB65657 MPX65657 MZT65657 NJP65657 NTL65657 ODH65657 OND65657 OWZ65657 PGV65657 PQR65657 QAN65657 QKJ65657 QUF65657 REB65657 RNX65657 RXT65657 SHP65657 SRL65657 TBH65657 TLD65657 TUZ65657 UEV65657 UOR65657 UYN65657 VIJ65657 VSF65657 WCB65657 WLX65657 WVT65657 N131193 JH131193 TD131193 ACZ131193 AMV131193 AWR131193 BGN131193 BQJ131193 CAF131193 CKB131193 CTX131193 DDT131193 DNP131193 DXL131193 EHH131193 ERD131193 FAZ131193 FKV131193 FUR131193 GEN131193 GOJ131193 GYF131193 HIB131193 HRX131193 IBT131193 ILP131193 IVL131193 JFH131193 JPD131193 JYZ131193 KIV131193 KSR131193 LCN131193 LMJ131193 LWF131193 MGB131193 MPX131193 MZT131193 NJP131193 NTL131193 ODH131193 OND131193 OWZ131193 PGV131193 PQR131193 QAN131193 QKJ131193 QUF131193 REB131193 RNX131193 RXT131193 SHP131193 SRL131193 TBH131193 TLD131193 TUZ131193 UEV131193 UOR131193 UYN131193 VIJ131193 VSF131193 WCB131193 WLX131193 WVT131193 N196729 JH196729 TD196729 ACZ196729 AMV196729 AWR196729 BGN196729 BQJ196729 CAF196729 CKB196729 CTX196729 DDT196729 DNP196729 DXL196729 EHH196729 ERD196729 FAZ196729 FKV196729 FUR196729 GEN196729 GOJ196729 GYF196729 HIB196729 HRX196729 IBT196729 ILP196729 IVL196729 JFH196729 JPD196729 JYZ196729 KIV196729 KSR196729 LCN196729 LMJ196729 LWF196729 MGB196729 MPX196729 MZT196729 NJP196729 NTL196729 ODH196729 OND196729 OWZ196729 PGV196729 PQR196729 QAN196729 QKJ196729 QUF196729 REB196729 RNX196729 RXT196729 SHP196729 SRL196729 TBH196729 TLD196729 TUZ196729 UEV196729 UOR196729 UYN196729 VIJ196729 VSF196729 WCB196729 WLX196729 WVT196729 N262265 JH262265 TD262265 ACZ262265 AMV262265 AWR262265 BGN262265 BQJ262265 CAF262265 CKB262265 CTX262265 DDT262265 DNP262265 DXL262265 EHH262265 ERD262265 FAZ262265 FKV262265 FUR262265 GEN262265 GOJ262265 GYF262265 HIB262265 HRX262265 IBT262265 ILP262265 IVL262265 JFH262265 JPD262265 JYZ262265 KIV262265 KSR262265 LCN262265 LMJ262265 LWF262265 MGB262265 MPX262265 MZT262265 NJP262265 NTL262265 ODH262265 OND262265 OWZ262265 PGV262265 PQR262265 QAN262265 QKJ262265 QUF262265 REB262265 RNX262265 RXT262265 SHP262265 SRL262265 TBH262265 TLD262265 TUZ262265 UEV262265 UOR262265 UYN262265 VIJ262265 VSF262265 WCB262265 WLX262265 WVT262265 N327801 JH327801 TD327801 ACZ327801 AMV327801 AWR327801 BGN327801 BQJ327801 CAF327801 CKB327801 CTX327801 DDT327801 DNP327801 DXL327801 EHH327801 ERD327801 FAZ327801 FKV327801 FUR327801 GEN327801 GOJ327801 GYF327801 HIB327801 HRX327801 IBT327801 ILP327801 IVL327801 JFH327801 JPD327801 JYZ327801 KIV327801 KSR327801 LCN327801 LMJ327801 LWF327801 MGB327801 MPX327801 MZT327801 NJP327801 NTL327801 ODH327801 OND327801 OWZ327801 PGV327801 PQR327801 QAN327801 QKJ327801 QUF327801 REB327801 RNX327801 RXT327801 SHP327801 SRL327801 TBH327801 TLD327801 TUZ327801 UEV327801 UOR327801 UYN327801 VIJ327801 VSF327801 WCB327801 WLX327801 WVT327801 N393337 JH393337 TD393337 ACZ393337 AMV393337 AWR393337 BGN393337 BQJ393337 CAF393337 CKB393337 CTX393337 DDT393337 DNP393337 DXL393337 EHH393337 ERD393337 FAZ393337 FKV393337 FUR393337 GEN393337 GOJ393337 GYF393337 HIB393337 HRX393337 IBT393337 ILP393337 IVL393337 JFH393337 JPD393337 JYZ393337 KIV393337 KSR393337 LCN393337 LMJ393337 LWF393337 MGB393337 MPX393337 MZT393337 NJP393337 NTL393337 ODH393337 OND393337 OWZ393337 PGV393337 PQR393337 QAN393337 QKJ393337 QUF393337 REB393337 RNX393337 RXT393337 SHP393337 SRL393337 TBH393337 TLD393337 TUZ393337 UEV393337 UOR393337 UYN393337 VIJ393337 VSF393337 WCB393337 WLX393337 WVT393337 N458873 JH458873 TD458873 ACZ458873 AMV458873 AWR458873 BGN458873 BQJ458873 CAF458873 CKB458873 CTX458873 DDT458873 DNP458873 DXL458873 EHH458873 ERD458873 FAZ458873 FKV458873 FUR458873 GEN458873 GOJ458873 GYF458873 HIB458873 HRX458873 IBT458873 ILP458873 IVL458873 JFH458873 JPD458873 JYZ458873 KIV458873 KSR458873 LCN458873 LMJ458873 LWF458873 MGB458873 MPX458873 MZT458873 NJP458873 NTL458873 ODH458873 OND458873 OWZ458873 PGV458873 PQR458873 QAN458873 QKJ458873 QUF458873 REB458873 RNX458873 RXT458873 SHP458873 SRL458873 TBH458873 TLD458873 TUZ458873 UEV458873 UOR458873 UYN458873 VIJ458873 VSF458873 WCB458873 WLX458873 WVT458873 N524409 JH524409 TD524409 ACZ524409 AMV524409 AWR524409 BGN524409 BQJ524409 CAF524409 CKB524409 CTX524409 DDT524409 DNP524409 DXL524409 EHH524409 ERD524409 FAZ524409 FKV524409 FUR524409 GEN524409 GOJ524409 GYF524409 HIB524409 HRX524409 IBT524409 ILP524409 IVL524409 JFH524409 JPD524409 JYZ524409 KIV524409 KSR524409 LCN524409 LMJ524409 LWF524409 MGB524409 MPX524409 MZT524409 NJP524409 NTL524409 ODH524409 OND524409 OWZ524409 PGV524409 PQR524409 QAN524409 QKJ524409 QUF524409 REB524409 RNX524409 RXT524409 SHP524409 SRL524409 TBH524409 TLD524409 TUZ524409 UEV524409 UOR524409 UYN524409 VIJ524409 VSF524409 WCB524409 WLX524409 WVT524409 N589945 JH589945 TD589945 ACZ589945 AMV589945 AWR589945 BGN589945 BQJ589945 CAF589945 CKB589945 CTX589945 DDT589945 DNP589945 DXL589945 EHH589945 ERD589945 FAZ589945 FKV589945 FUR589945 GEN589945 GOJ589945 GYF589945 HIB589945 HRX589945 IBT589945 ILP589945 IVL589945 JFH589945 JPD589945 JYZ589945 KIV589945 KSR589945 LCN589945 LMJ589945 LWF589945 MGB589945 MPX589945 MZT589945 NJP589945 NTL589945 ODH589945 OND589945 OWZ589945 PGV589945 PQR589945 QAN589945 QKJ589945 QUF589945 REB589945 RNX589945 RXT589945 SHP589945 SRL589945 TBH589945 TLD589945 TUZ589945 UEV589945 UOR589945 UYN589945 VIJ589945 VSF589945 WCB589945 WLX589945 WVT589945 N655481 JH655481 TD655481 ACZ655481 AMV655481 AWR655481 BGN655481 BQJ655481 CAF655481 CKB655481 CTX655481 DDT655481 DNP655481 DXL655481 EHH655481 ERD655481 FAZ655481 FKV655481 FUR655481 GEN655481 GOJ655481 GYF655481 HIB655481 HRX655481 IBT655481 ILP655481 IVL655481 JFH655481 JPD655481 JYZ655481 KIV655481 KSR655481 LCN655481 LMJ655481 LWF655481 MGB655481 MPX655481 MZT655481 NJP655481 NTL655481 ODH655481 OND655481 OWZ655481 PGV655481 PQR655481 QAN655481 QKJ655481 QUF655481 REB655481 RNX655481 RXT655481 SHP655481 SRL655481 TBH655481 TLD655481 TUZ655481 UEV655481 UOR655481 UYN655481 VIJ655481 VSF655481 WCB655481 WLX655481 WVT655481 N721017 JH721017 TD721017 ACZ721017 AMV721017 AWR721017 BGN721017 BQJ721017 CAF721017 CKB721017 CTX721017 DDT721017 DNP721017 DXL721017 EHH721017 ERD721017 FAZ721017 FKV721017 FUR721017 GEN721017 GOJ721017 GYF721017 HIB721017 HRX721017 IBT721017 ILP721017 IVL721017 JFH721017 JPD721017 JYZ721017 KIV721017 KSR721017 LCN721017 LMJ721017 LWF721017 MGB721017 MPX721017 MZT721017 NJP721017 NTL721017 ODH721017 OND721017 OWZ721017 PGV721017 PQR721017 QAN721017 QKJ721017 QUF721017 REB721017 RNX721017 RXT721017 SHP721017 SRL721017 TBH721017 TLD721017 TUZ721017 UEV721017 UOR721017 UYN721017 VIJ721017 VSF721017 WCB721017 WLX721017 WVT721017 N786553 JH786553 TD786553 ACZ786553 AMV786553 AWR786553 BGN786553 BQJ786553 CAF786553 CKB786553 CTX786553 DDT786553 DNP786553 DXL786553 EHH786553 ERD786553 FAZ786553 FKV786553 FUR786553 GEN786553 GOJ786553 GYF786553 HIB786553 HRX786553 IBT786553 ILP786553 IVL786553 JFH786553 JPD786553 JYZ786553 KIV786553 KSR786553 LCN786553 LMJ786553 LWF786553 MGB786553 MPX786553 MZT786553 NJP786553 NTL786553 ODH786553 OND786553 OWZ786553 PGV786553 PQR786553 QAN786553 QKJ786553 QUF786553 REB786553 RNX786553 RXT786553 SHP786553 SRL786553 TBH786553 TLD786553 TUZ786553 UEV786553 UOR786553 UYN786553 VIJ786553 VSF786553 WCB786553 WLX786553 WVT786553 N852089 JH852089 TD852089 ACZ852089 AMV852089 AWR852089 BGN852089 BQJ852089 CAF852089 CKB852089 CTX852089 DDT852089 DNP852089 DXL852089 EHH852089 ERD852089 FAZ852089 FKV852089 FUR852089 GEN852089 GOJ852089 GYF852089 HIB852089 HRX852089 IBT852089 ILP852089 IVL852089 JFH852089 JPD852089 JYZ852089 KIV852089 KSR852089 LCN852089 LMJ852089 LWF852089 MGB852089 MPX852089 MZT852089 NJP852089 NTL852089 ODH852089 OND852089 OWZ852089 PGV852089 PQR852089 QAN852089 QKJ852089 QUF852089 REB852089 RNX852089 RXT852089 SHP852089 SRL852089 TBH852089 TLD852089 TUZ852089 UEV852089 UOR852089 UYN852089 VIJ852089 VSF852089 WCB852089 WLX852089 WVT852089 N917625 JH917625 TD917625 ACZ917625 AMV917625 AWR917625 BGN917625 BQJ917625 CAF917625 CKB917625 CTX917625 DDT917625 DNP917625 DXL917625 EHH917625 ERD917625 FAZ917625 FKV917625 FUR917625 GEN917625 GOJ917625 GYF917625 HIB917625 HRX917625 IBT917625 ILP917625 IVL917625 JFH917625 JPD917625 JYZ917625 KIV917625 KSR917625 LCN917625 LMJ917625 LWF917625 MGB917625 MPX917625 MZT917625 NJP917625 NTL917625 ODH917625 OND917625 OWZ917625 PGV917625 PQR917625 QAN917625 QKJ917625 QUF917625 REB917625 RNX917625 RXT917625 SHP917625 SRL917625 TBH917625 TLD917625 TUZ917625 UEV917625 UOR917625 UYN917625 VIJ917625 VSF917625 WCB917625 WLX917625 WVT917625 N983161 JH983161 TD983161 ACZ983161 AMV983161 AWR983161 BGN983161 BQJ983161 CAF983161 CKB983161 CTX983161 DDT983161 DNP983161 DXL983161 EHH983161 ERD983161 FAZ983161 FKV983161 FUR983161 GEN983161 GOJ983161 GYF983161 HIB983161 HRX983161 IBT983161 ILP983161 IVL983161 JFH983161 JPD983161 JYZ983161 KIV983161 KSR983161 LCN983161 LMJ983161 LWF983161 MGB983161 MPX983161 MZT983161 NJP983161 NTL983161 ODH983161 OND983161 OWZ983161 PGV983161 PQR983161 QAN983161 QKJ983161 QUF983161 REB983161 RNX983161 RXT983161 SHP983161 SRL983161 TBH983161 TLD983161 TUZ983161 UEV983161 UOR983161 UYN983161 VIJ983161 VSF983161 WCB983161 WLX983161 WVT983161 N90 JH90 TD90 ACZ90 AMV90 AWR90 BGN90 BQJ90 CAF90 CKB90 CTX90 DDT90 DNP90 DXL90 EHH90 ERD90 FAZ90 FKV90 FUR90 GEN90 GOJ90 GYF90 HIB90 HRX90 IBT90 ILP90 IVL90 JFH90 JPD90 JYZ90 KIV90 KSR90 LCN90 LMJ90 LWF90 MGB90 MPX90 MZT90 NJP90 NTL90 ODH90 OND90 OWZ90 PGV90 PQR90 QAN90 QKJ90 QUF90 REB90 RNX90 RXT90 SHP90 SRL90 TBH90 TLD90 TUZ90 UEV90 UOR90 UYN90 VIJ90 VSF90 WCB90 WLX90 WVT90 N65595 JH65595 TD65595 ACZ65595 AMV65595 AWR65595 BGN65595 BQJ65595 CAF65595 CKB65595 CTX65595 DDT65595 DNP65595 DXL65595 EHH65595 ERD65595 FAZ65595 FKV65595 FUR65595 GEN65595 GOJ65595 GYF65595 HIB65595 HRX65595 IBT65595 ILP65595 IVL65595 JFH65595 JPD65595 JYZ65595 KIV65595 KSR65595 LCN65595 LMJ65595 LWF65595 MGB65595 MPX65595 MZT65595 NJP65595 NTL65595 ODH65595 OND65595 OWZ65595 PGV65595 PQR65595 QAN65595 QKJ65595 QUF65595 REB65595 RNX65595 RXT65595 SHP65595 SRL65595 TBH65595 TLD65595 TUZ65595 UEV65595 UOR65595 UYN65595 VIJ65595 VSF65595 WCB65595 WLX65595 WVT65595 N131131 JH131131 TD131131 ACZ131131 AMV131131 AWR131131 BGN131131 BQJ131131 CAF131131 CKB131131 CTX131131 DDT131131 DNP131131 DXL131131 EHH131131 ERD131131 FAZ131131 FKV131131 FUR131131 GEN131131 GOJ131131 GYF131131 HIB131131 HRX131131 IBT131131 ILP131131 IVL131131 JFH131131 JPD131131 JYZ131131 KIV131131 KSR131131 LCN131131 LMJ131131 LWF131131 MGB131131 MPX131131 MZT131131 NJP131131 NTL131131 ODH131131 OND131131 OWZ131131 PGV131131 PQR131131 QAN131131 QKJ131131 QUF131131 REB131131 RNX131131 RXT131131 SHP131131 SRL131131 TBH131131 TLD131131 TUZ131131 UEV131131 UOR131131 UYN131131 VIJ131131 VSF131131 WCB131131 WLX131131 WVT131131 N196667 JH196667 TD196667 ACZ196667 AMV196667 AWR196667 BGN196667 BQJ196667 CAF196667 CKB196667 CTX196667 DDT196667 DNP196667 DXL196667 EHH196667 ERD196667 FAZ196667 FKV196667 FUR196667 GEN196667 GOJ196667 GYF196667 HIB196667 HRX196667 IBT196667 ILP196667 IVL196667 JFH196667 JPD196667 JYZ196667 KIV196667 KSR196667 LCN196667 LMJ196667 LWF196667 MGB196667 MPX196667 MZT196667 NJP196667 NTL196667 ODH196667 OND196667 OWZ196667 PGV196667 PQR196667 QAN196667 QKJ196667 QUF196667 REB196667 RNX196667 RXT196667 SHP196667 SRL196667 TBH196667 TLD196667 TUZ196667 UEV196667 UOR196667 UYN196667 VIJ196667 VSF196667 WCB196667 WLX196667 WVT196667 N262203 JH262203 TD262203 ACZ262203 AMV262203 AWR262203 BGN262203 BQJ262203 CAF262203 CKB262203 CTX262203 DDT262203 DNP262203 DXL262203 EHH262203 ERD262203 FAZ262203 FKV262203 FUR262203 GEN262203 GOJ262203 GYF262203 HIB262203 HRX262203 IBT262203 ILP262203 IVL262203 JFH262203 JPD262203 JYZ262203 KIV262203 KSR262203 LCN262203 LMJ262203 LWF262203 MGB262203 MPX262203 MZT262203 NJP262203 NTL262203 ODH262203 OND262203 OWZ262203 PGV262203 PQR262203 QAN262203 QKJ262203 QUF262203 REB262203 RNX262203 RXT262203 SHP262203 SRL262203 TBH262203 TLD262203 TUZ262203 UEV262203 UOR262203 UYN262203 VIJ262203 VSF262203 WCB262203 WLX262203 WVT262203 N327739 JH327739 TD327739 ACZ327739 AMV327739 AWR327739 BGN327739 BQJ327739 CAF327739 CKB327739 CTX327739 DDT327739 DNP327739 DXL327739 EHH327739 ERD327739 FAZ327739 FKV327739 FUR327739 GEN327739 GOJ327739 GYF327739 HIB327739 HRX327739 IBT327739 ILP327739 IVL327739 JFH327739 JPD327739 JYZ327739 KIV327739 KSR327739 LCN327739 LMJ327739 LWF327739 MGB327739 MPX327739 MZT327739 NJP327739 NTL327739 ODH327739 OND327739 OWZ327739 PGV327739 PQR327739 QAN327739 QKJ327739 QUF327739 REB327739 RNX327739 RXT327739 SHP327739 SRL327739 TBH327739 TLD327739 TUZ327739 UEV327739 UOR327739 UYN327739 VIJ327739 VSF327739 WCB327739 WLX327739 WVT327739 N393275 JH393275 TD393275 ACZ393275 AMV393275 AWR393275 BGN393275 BQJ393275 CAF393275 CKB393275 CTX393275 DDT393275 DNP393275 DXL393275 EHH393275 ERD393275 FAZ393275 FKV393275 FUR393275 GEN393275 GOJ393275 GYF393275 HIB393275 HRX393275 IBT393275 ILP393275 IVL393275 JFH393275 JPD393275 JYZ393275 KIV393275 KSR393275 LCN393275 LMJ393275 LWF393275 MGB393275 MPX393275 MZT393275 NJP393275 NTL393275 ODH393275 OND393275 OWZ393275 PGV393275 PQR393275 QAN393275 QKJ393275 QUF393275 REB393275 RNX393275 RXT393275 SHP393275 SRL393275 TBH393275 TLD393275 TUZ393275 UEV393275 UOR393275 UYN393275 VIJ393275 VSF393275 WCB393275 WLX393275 WVT393275 N458811 JH458811 TD458811 ACZ458811 AMV458811 AWR458811 BGN458811 BQJ458811 CAF458811 CKB458811 CTX458811 DDT458811 DNP458811 DXL458811 EHH458811 ERD458811 FAZ458811 FKV458811 FUR458811 GEN458811 GOJ458811 GYF458811 HIB458811 HRX458811 IBT458811 ILP458811 IVL458811 JFH458811 JPD458811 JYZ458811 KIV458811 KSR458811 LCN458811 LMJ458811 LWF458811 MGB458811 MPX458811 MZT458811 NJP458811 NTL458811 ODH458811 OND458811 OWZ458811 PGV458811 PQR458811 QAN458811 QKJ458811 QUF458811 REB458811 RNX458811 RXT458811 SHP458811 SRL458811 TBH458811 TLD458811 TUZ458811 UEV458811 UOR458811 UYN458811 VIJ458811 VSF458811 WCB458811 WLX458811 WVT458811 N524347 JH524347 TD524347 ACZ524347 AMV524347 AWR524347 BGN524347 BQJ524347 CAF524347 CKB524347 CTX524347 DDT524347 DNP524347 DXL524347 EHH524347 ERD524347 FAZ524347 FKV524347 FUR524347 GEN524347 GOJ524347 GYF524347 HIB524347 HRX524347 IBT524347 ILP524347 IVL524347 JFH524347 JPD524347 JYZ524347 KIV524347 KSR524347 LCN524347 LMJ524347 LWF524347 MGB524347 MPX524347 MZT524347 NJP524347 NTL524347 ODH524347 OND524347 OWZ524347 PGV524347 PQR524347 QAN524347 QKJ524347 QUF524347 REB524347 RNX524347 RXT524347 SHP524347 SRL524347 TBH524347 TLD524347 TUZ524347 UEV524347 UOR524347 UYN524347 VIJ524347 VSF524347 WCB524347 WLX524347 WVT524347 N589883 JH589883 TD589883 ACZ589883 AMV589883 AWR589883 BGN589883 BQJ589883 CAF589883 CKB589883 CTX589883 DDT589883 DNP589883 DXL589883 EHH589883 ERD589883 FAZ589883 FKV589883 FUR589883 GEN589883 GOJ589883 GYF589883 HIB589883 HRX589883 IBT589883 ILP589883 IVL589883 JFH589883 JPD589883 JYZ589883 KIV589883 KSR589883 LCN589883 LMJ589883 LWF589883 MGB589883 MPX589883 MZT589883 NJP589883 NTL589883 ODH589883 OND589883 OWZ589883 PGV589883 PQR589883 QAN589883 QKJ589883 QUF589883 REB589883 RNX589883 RXT589883 SHP589883 SRL589883 TBH589883 TLD589883 TUZ589883 UEV589883 UOR589883 UYN589883 VIJ589883 VSF589883 WCB589883 WLX589883 WVT589883 N655419 JH655419 TD655419 ACZ655419 AMV655419 AWR655419 BGN655419 BQJ655419 CAF655419 CKB655419 CTX655419 DDT655419 DNP655419 DXL655419 EHH655419 ERD655419 FAZ655419 FKV655419 FUR655419 GEN655419 GOJ655419 GYF655419 HIB655419 HRX655419 IBT655419 ILP655419 IVL655419 JFH655419 JPD655419 JYZ655419 KIV655419 KSR655419 LCN655419 LMJ655419 LWF655419 MGB655419 MPX655419 MZT655419 NJP655419 NTL655419 ODH655419 OND655419 OWZ655419 PGV655419 PQR655419 QAN655419 QKJ655419 QUF655419 REB655419 RNX655419 RXT655419 SHP655419 SRL655419 TBH655419 TLD655419 TUZ655419 UEV655419 UOR655419 UYN655419 VIJ655419 VSF655419 WCB655419 WLX655419 WVT655419 N720955 JH720955 TD720955 ACZ720955 AMV720955 AWR720955 BGN720955 BQJ720955 CAF720955 CKB720955 CTX720955 DDT720955 DNP720955 DXL720955 EHH720955 ERD720955 FAZ720955 FKV720955 FUR720955 GEN720955 GOJ720955 GYF720955 HIB720955 HRX720955 IBT720955 ILP720955 IVL720955 JFH720955 JPD720955 JYZ720955 KIV720955 KSR720955 LCN720955 LMJ720955 LWF720955 MGB720955 MPX720955 MZT720955 NJP720955 NTL720955 ODH720955 OND720955 OWZ720955 PGV720955 PQR720955 QAN720955 QKJ720955 QUF720955 REB720955 RNX720955 RXT720955 SHP720955 SRL720955 TBH720955 TLD720955 TUZ720955 UEV720955 UOR720955 UYN720955 VIJ720955 VSF720955 WCB720955 WLX720955 WVT720955 N786491 JH786491 TD786491 ACZ786491 AMV786491 AWR786491 BGN786491 BQJ786491 CAF786491 CKB786491 CTX786491 DDT786491 DNP786491 DXL786491 EHH786491 ERD786491 FAZ786491 FKV786491 FUR786491 GEN786491 GOJ786491 GYF786491 HIB786491 HRX786491 IBT786491 ILP786491 IVL786491 JFH786491 JPD786491 JYZ786491 KIV786491 KSR786491 LCN786491 LMJ786491 LWF786491 MGB786491 MPX786491 MZT786491 NJP786491 NTL786491 ODH786491 OND786491 OWZ786491 PGV786491 PQR786491 QAN786491 QKJ786491 QUF786491 REB786491 RNX786491 RXT786491 SHP786491 SRL786491 TBH786491 TLD786491 TUZ786491 UEV786491 UOR786491 UYN786491 VIJ786491 VSF786491 WCB786491 WLX786491 WVT786491 N852027 JH852027 TD852027 ACZ852027 AMV852027 AWR852027 BGN852027 BQJ852027 CAF852027 CKB852027 CTX852027 DDT852027 DNP852027 DXL852027 EHH852027 ERD852027 FAZ852027 FKV852027 FUR852027 GEN852027 GOJ852027 GYF852027 HIB852027 HRX852027 IBT852027 ILP852027 IVL852027 JFH852027 JPD852027 JYZ852027 KIV852027 KSR852027 LCN852027 LMJ852027 LWF852027 MGB852027 MPX852027 MZT852027 NJP852027 NTL852027 ODH852027 OND852027 OWZ852027 PGV852027 PQR852027 QAN852027 QKJ852027 QUF852027 REB852027 RNX852027 RXT852027 SHP852027 SRL852027 TBH852027 TLD852027 TUZ852027 UEV852027 UOR852027 UYN852027 VIJ852027 VSF852027 WCB852027 WLX852027 WVT852027 N917563 JH917563 TD917563 ACZ917563 AMV917563 AWR917563 BGN917563 BQJ917563 CAF917563 CKB917563 CTX917563 DDT917563 DNP917563 DXL917563 EHH917563 ERD917563 FAZ917563 FKV917563 FUR917563 GEN917563 GOJ917563 GYF917563 HIB917563 HRX917563 IBT917563 ILP917563 IVL917563 JFH917563 JPD917563 JYZ917563 KIV917563 KSR917563 LCN917563 LMJ917563 LWF917563 MGB917563 MPX917563 MZT917563 NJP917563 NTL917563 ODH917563 OND917563 OWZ917563 PGV917563 PQR917563 QAN917563 QKJ917563 QUF917563 REB917563 RNX917563 RXT917563 SHP917563 SRL917563 TBH917563 TLD917563 TUZ917563 UEV917563 UOR917563 UYN917563 VIJ917563 VSF917563 WCB917563 WLX917563 WVT917563 N983099 JH983099 TD983099 ACZ983099 AMV983099 AWR983099 BGN983099 BQJ983099 CAF983099 CKB983099 CTX983099 DDT983099 DNP983099 DXL983099 EHH983099 ERD983099 FAZ983099 FKV983099 FUR983099 GEN983099 GOJ983099 GYF983099 HIB983099 HRX983099 IBT983099 ILP983099 IVL983099 JFH983099 JPD983099 JYZ983099 KIV983099 KSR983099 LCN983099 LMJ983099 LWF983099 MGB983099 MPX983099 MZT983099 NJP983099 NTL983099 ODH983099 OND983099 OWZ983099 PGV983099 PQR983099 QAN983099 QKJ983099 QUF983099 REB983099 RNX983099 RXT983099 SHP983099 SRL983099 TBH983099 TLD983099 TUZ983099 UEV983099 UOR983099 UYN983099 VIJ983099 VSF983099 WCB983099 WLX983099 WVT983099 N97 JH97 TD97 ACZ97 AMV97 AWR97 BGN97 BQJ97 CAF97 CKB97 CTX97 DDT97 DNP97 DXL97 EHH97 ERD97 FAZ97 FKV97 FUR97 GEN97 GOJ97 GYF97 HIB97 HRX97 IBT97 ILP97 IVL97 JFH97 JPD97 JYZ97 KIV97 KSR97 LCN97 LMJ97 LWF97 MGB97 MPX97 MZT97 NJP97 NTL97 ODH97 OND97 OWZ97 PGV97 PQR97 QAN97 QKJ97 QUF97 REB97 RNX97 RXT97 SHP97 SRL97 TBH97 TLD97 TUZ97 UEV97 UOR97 UYN97 VIJ97 VSF97 WCB97 WLX97 WVT97 N65602 JH65602 TD65602 ACZ65602 AMV65602 AWR65602 BGN65602 BQJ65602 CAF65602 CKB65602 CTX65602 DDT65602 DNP65602 DXL65602 EHH65602 ERD65602 FAZ65602 FKV65602 FUR65602 GEN65602 GOJ65602 GYF65602 HIB65602 HRX65602 IBT65602 ILP65602 IVL65602 JFH65602 JPD65602 JYZ65602 KIV65602 KSR65602 LCN65602 LMJ65602 LWF65602 MGB65602 MPX65602 MZT65602 NJP65602 NTL65602 ODH65602 OND65602 OWZ65602 PGV65602 PQR65602 QAN65602 QKJ65602 QUF65602 REB65602 RNX65602 RXT65602 SHP65602 SRL65602 TBH65602 TLD65602 TUZ65602 UEV65602 UOR65602 UYN65602 VIJ65602 VSF65602 WCB65602 WLX65602 WVT65602 N131138 JH131138 TD131138 ACZ131138 AMV131138 AWR131138 BGN131138 BQJ131138 CAF131138 CKB131138 CTX131138 DDT131138 DNP131138 DXL131138 EHH131138 ERD131138 FAZ131138 FKV131138 FUR131138 GEN131138 GOJ131138 GYF131138 HIB131138 HRX131138 IBT131138 ILP131138 IVL131138 JFH131138 JPD131138 JYZ131138 KIV131138 KSR131138 LCN131138 LMJ131138 LWF131138 MGB131138 MPX131138 MZT131138 NJP131138 NTL131138 ODH131138 OND131138 OWZ131138 PGV131138 PQR131138 QAN131138 QKJ131138 QUF131138 REB131138 RNX131138 RXT131138 SHP131138 SRL131138 TBH131138 TLD131138 TUZ131138 UEV131138 UOR131138 UYN131138 VIJ131138 VSF131138 WCB131138 WLX131138 WVT131138 N196674 JH196674 TD196674 ACZ196674 AMV196674 AWR196674 BGN196674 BQJ196674 CAF196674 CKB196674 CTX196674 DDT196674 DNP196674 DXL196674 EHH196674 ERD196674 FAZ196674 FKV196674 FUR196674 GEN196674 GOJ196674 GYF196674 HIB196674 HRX196674 IBT196674 ILP196674 IVL196674 JFH196674 JPD196674 JYZ196674 KIV196674 KSR196674 LCN196674 LMJ196674 LWF196674 MGB196674 MPX196674 MZT196674 NJP196674 NTL196674 ODH196674 OND196674 OWZ196674 PGV196674 PQR196674 QAN196674 QKJ196674 QUF196674 REB196674 RNX196674 RXT196674 SHP196674 SRL196674 TBH196674 TLD196674 TUZ196674 UEV196674 UOR196674 UYN196674 VIJ196674 VSF196674 WCB196674 WLX196674 WVT196674 N262210 JH262210 TD262210 ACZ262210 AMV262210 AWR262210 BGN262210 BQJ262210 CAF262210 CKB262210 CTX262210 DDT262210 DNP262210 DXL262210 EHH262210 ERD262210 FAZ262210 FKV262210 FUR262210 GEN262210 GOJ262210 GYF262210 HIB262210 HRX262210 IBT262210 ILP262210 IVL262210 JFH262210 JPD262210 JYZ262210 KIV262210 KSR262210 LCN262210 LMJ262210 LWF262210 MGB262210 MPX262210 MZT262210 NJP262210 NTL262210 ODH262210 OND262210 OWZ262210 PGV262210 PQR262210 QAN262210 QKJ262210 QUF262210 REB262210 RNX262210 RXT262210 SHP262210 SRL262210 TBH262210 TLD262210 TUZ262210 UEV262210 UOR262210 UYN262210 VIJ262210 VSF262210 WCB262210 WLX262210 WVT262210 N327746 JH327746 TD327746 ACZ327746 AMV327746 AWR327746 BGN327746 BQJ327746 CAF327746 CKB327746 CTX327746 DDT327746 DNP327746 DXL327746 EHH327746 ERD327746 FAZ327746 FKV327746 FUR327746 GEN327746 GOJ327746 GYF327746 HIB327746 HRX327746 IBT327746 ILP327746 IVL327746 JFH327746 JPD327746 JYZ327746 KIV327746 KSR327746 LCN327746 LMJ327746 LWF327746 MGB327746 MPX327746 MZT327746 NJP327746 NTL327746 ODH327746 OND327746 OWZ327746 PGV327746 PQR327746 QAN327746 QKJ327746 QUF327746 REB327746 RNX327746 RXT327746 SHP327746 SRL327746 TBH327746 TLD327746 TUZ327746 UEV327746 UOR327746 UYN327746 VIJ327746 VSF327746 WCB327746 WLX327746 WVT327746 N393282 JH393282 TD393282 ACZ393282 AMV393282 AWR393282 BGN393282 BQJ393282 CAF393282 CKB393282 CTX393282 DDT393282 DNP393282 DXL393282 EHH393282 ERD393282 FAZ393282 FKV393282 FUR393282 GEN393282 GOJ393282 GYF393282 HIB393282 HRX393282 IBT393282 ILP393282 IVL393282 JFH393282 JPD393282 JYZ393282 KIV393282 KSR393282 LCN393282 LMJ393282 LWF393282 MGB393282 MPX393282 MZT393282 NJP393282 NTL393282 ODH393282 OND393282 OWZ393282 PGV393282 PQR393282 QAN393282 QKJ393282 QUF393282 REB393282 RNX393282 RXT393282 SHP393282 SRL393282 TBH393282 TLD393282 TUZ393282 UEV393282 UOR393282 UYN393282 VIJ393282 VSF393282 WCB393282 WLX393282 WVT393282 N458818 JH458818 TD458818 ACZ458818 AMV458818 AWR458818 BGN458818 BQJ458818 CAF458818 CKB458818 CTX458818 DDT458818 DNP458818 DXL458818 EHH458818 ERD458818 FAZ458818 FKV458818 FUR458818 GEN458818 GOJ458818 GYF458818 HIB458818 HRX458818 IBT458818 ILP458818 IVL458818 JFH458818 JPD458818 JYZ458818 KIV458818 KSR458818 LCN458818 LMJ458818 LWF458818 MGB458818 MPX458818 MZT458818 NJP458818 NTL458818 ODH458818 OND458818 OWZ458818 PGV458818 PQR458818 QAN458818 QKJ458818 QUF458818 REB458818 RNX458818 RXT458818 SHP458818 SRL458818 TBH458818 TLD458818 TUZ458818 UEV458818 UOR458818 UYN458818 VIJ458818 VSF458818 WCB458818 WLX458818 WVT458818 N524354 JH524354 TD524354 ACZ524354 AMV524354 AWR524354 BGN524354 BQJ524354 CAF524354 CKB524354 CTX524354 DDT524354 DNP524354 DXL524354 EHH524354 ERD524354 FAZ524354 FKV524354 FUR524354 GEN524354 GOJ524354 GYF524354 HIB524354 HRX524354 IBT524354 ILP524354 IVL524354 JFH524354 JPD524354 JYZ524354 KIV524354 KSR524354 LCN524354 LMJ524354 LWF524354 MGB524354 MPX524354 MZT524354 NJP524354 NTL524354 ODH524354 OND524354 OWZ524354 PGV524354 PQR524354 QAN524354 QKJ524354 QUF524354 REB524354 RNX524354 RXT524354 SHP524354 SRL524354 TBH524354 TLD524354 TUZ524354 UEV524354 UOR524354 UYN524354 VIJ524354 VSF524354 WCB524354 WLX524354 WVT524354 N589890 JH589890 TD589890 ACZ589890 AMV589890 AWR589890 BGN589890 BQJ589890 CAF589890 CKB589890 CTX589890 DDT589890 DNP589890 DXL589890 EHH589890 ERD589890 FAZ589890 FKV589890 FUR589890 GEN589890 GOJ589890 GYF589890 HIB589890 HRX589890 IBT589890 ILP589890 IVL589890 JFH589890 JPD589890 JYZ589890 KIV589890 KSR589890 LCN589890 LMJ589890 LWF589890 MGB589890 MPX589890 MZT589890 NJP589890 NTL589890 ODH589890 OND589890 OWZ589890 PGV589890 PQR589890 QAN589890 QKJ589890 QUF589890 REB589890 RNX589890 RXT589890 SHP589890 SRL589890 TBH589890 TLD589890 TUZ589890 UEV589890 UOR589890 UYN589890 VIJ589890 VSF589890 WCB589890 WLX589890 WVT589890 N655426 JH655426 TD655426 ACZ655426 AMV655426 AWR655426 BGN655426 BQJ655426 CAF655426 CKB655426 CTX655426 DDT655426 DNP655426 DXL655426 EHH655426 ERD655426 FAZ655426 FKV655426 FUR655426 GEN655426 GOJ655426 GYF655426 HIB655426 HRX655426 IBT655426 ILP655426 IVL655426 JFH655426 JPD655426 JYZ655426 KIV655426 KSR655426 LCN655426 LMJ655426 LWF655426 MGB655426 MPX655426 MZT655426 NJP655426 NTL655426 ODH655426 OND655426 OWZ655426 PGV655426 PQR655426 QAN655426 QKJ655426 QUF655426 REB655426 RNX655426 RXT655426 SHP655426 SRL655426 TBH655426 TLD655426 TUZ655426 UEV655426 UOR655426 UYN655426 VIJ655426 VSF655426 WCB655426 WLX655426 WVT655426 N720962 JH720962 TD720962 ACZ720962 AMV720962 AWR720962 BGN720962 BQJ720962 CAF720962 CKB720962 CTX720962 DDT720962 DNP720962 DXL720962 EHH720962 ERD720962 FAZ720962 FKV720962 FUR720962 GEN720962 GOJ720962 GYF720962 HIB720962 HRX720962 IBT720962 ILP720962 IVL720962 JFH720962 JPD720962 JYZ720962 KIV720962 KSR720962 LCN720962 LMJ720962 LWF720962 MGB720962 MPX720962 MZT720962 NJP720962 NTL720962 ODH720962 OND720962 OWZ720962 PGV720962 PQR720962 QAN720962 QKJ720962 QUF720962 REB720962 RNX720962 RXT720962 SHP720962 SRL720962 TBH720962 TLD720962 TUZ720962 UEV720962 UOR720962 UYN720962 VIJ720962 VSF720962 WCB720962 WLX720962 WVT720962 N786498 JH786498 TD786498 ACZ786498 AMV786498 AWR786498 BGN786498 BQJ786498 CAF786498 CKB786498 CTX786498 DDT786498 DNP786498 DXL786498 EHH786498 ERD786498 FAZ786498 FKV786498 FUR786498 GEN786498 GOJ786498 GYF786498 HIB786498 HRX786498 IBT786498 ILP786498 IVL786498 JFH786498 JPD786498 JYZ786498 KIV786498 KSR786498 LCN786498 LMJ786498 LWF786498 MGB786498 MPX786498 MZT786498 NJP786498 NTL786498 ODH786498 OND786498 OWZ786498 PGV786498 PQR786498 QAN786498 QKJ786498 QUF786498 REB786498 RNX786498 RXT786498 SHP786498 SRL786498 TBH786498 TLD786498 TUZ786498 UEV786498 UOR786498 UYN786498 VIJ786498 VSF786498 WCB786498 WLX786498 WVT786498 N852034 JH852034 TD852034 ACZ852034 AMV852034 AWR852034 BGN852034 BQJ852034 CAF852034 CKB852034 CTX852034 DDT852034 DNP852034 DXL852034 EHH852034 ERD852034 FAZ852034 FKV852034 FUR852034 GEN852034 GOJ852034 GYF852034 HIB852034 HRX852034 IBT852034 ILP852034 IVL852034 JFH852034 JPD852034 JYZ852034 KIV852034 KSR852034 LCN852034 LMJ852034 LWF852034 MGB852034 MPX852034 MZT852034 NJP852034 NTL852034 ODH852034 OND852034 OWZ852034 PGV852034 PQR852034 QAN852034 QKJ852034 QUF852034 REB852034 RNX852034 RXT852034 SHP852034 SRL852034 TBH852034 TLD852034 TUZ852034 UEV852034 UOR852034 UYN852034 VIJ852034 VSF852034 WCB852034 WLX852034 WVT852034 N917570 JH917570 TD917570 ACZ917570 AMV917570 AWR917570 BGN917570 BQJ917570 CAF917570 CKB917570 CTX917570 DDT917570 DNP917570 DXL917570 EHH917570 ERD917570 FAZ917570 FKV917570 FUR917570 GEN917570 GOJ917570 GYF917570 HIB917570 HRX917570 IBT917570 ILP917570 IVL917570 JFH917570 JPD917570 JYZ917570 KIV917570 KSR917570 LCN917570 LMJ917570 LWF917570 MGB917570 MPX917570 MZT917570 NJP917570 NTL917570 ODH917570 OND917570 OWZ917570 PGV917570 PQR917570 QAN917570 QKJ917570 QUF917570 REB917570 RNX917570 RXT917570 SHP917570 SRL917570 TBH917570 TLD917570 TUZ917570 UEV917570 UOR917570 UYN917570 VIJ917570 VSF917570 WCB917570 WLX917570 WVT917570 N983106 JH983106 TD983106 ACZ983106 AMV983106 AWR983106 BGN983106 BQJ983106 CAF983106 CKB983106 CTX983106 DDT983106 DNP983106 DXL983106 EHH983106 ERD983106 FAZ983106 FKV983106 FUR983106 GEN983106 GOJ983106 GYF983106 HIB983106 HRX983106 IBT983106 ILP983106 IVL983106 JFH983106 JPD983106 JYZ983106 KIV983106 KSR983106 LCN983106 LMJ983106 LWF983106 MGB983106 MPX983106 MZT983106 NJP983106 NTL983106 ODH983106 OND983106 OWZ983106 PGV983106 PQR983106 QAN983106 QKJ983106 QUF983106 REB983106 RNX983106 RXT983106 SHP983106 SRL983106 TBH983106 TLD983106 TUZ983106 UEV983106 UOR983106 UYN983106 VIJ983106 VSF983106 WCB983106 WLX983106 WVT983106 N104 JH104 TD104 ACZ104 AMV104 AWR104 BGN104 BQJ104 CAF104 CKB104 CTX104 DDT104 DNP104 DXL104 EHH104 ERD104 FAZ104 FKV104 FUR104 GEN104 GOJ104 GYF104 HIB104 HRX104 IBT104 ILP104 IVL104 JFH104 JPD104 JYZ104 KIV104 KSR104 LCN104 LMJ104 LWF104 MGB104 MPX104 MZT104 NJP104 NTL104 ODH104 OND104 OWZ104 PGV104 PQR104 QAN104 QKJ104 QUF104 REB104 RNX104 RXT104 SHP104 SRL104 TBH104 TLD104 TUZ104 UEV104 UOR104 UYN104 VIJ104 VSF104 WCB104 WLX104 WVT104 N65609 JH65609 TD65609 ACZ65609 AMV65609 AWR65609 BGN65609 BQJ65609 CAF65609 CKB65609 CTX65609 DDT65609 DNP65609 DXL65609 EHH65609 ERD65609 FAZ65609 FKV65609 FUR65609 GEN65609 GOJ65609 GYF65609 HIB65609 HRX65609 IBT65609 ILP65609 IVL65609 JFH65609 JPD65609 JYZ65609 KIV65609 KSR65609 LCN65609 LMJ65609 LWF65609 MGB65609 MPX65609 MZT65609 NJP65609 NTL65609 ODH65609 OND65609 OWZ65609 PGV65609 PQR65609 QAN65609 QKJ65609 QUF65609 REB65609 RNX65609 RXT65609 SHP65609 SRL65609 TBH65609 TLD65609 TUZ65609 UEV65609 UOR65609 UYN65609 VIJ65609 VSF65609 WCB65609 WLX65609 WVT65609 N131145 JH131145 TD131145 ACZ131145 AMV131145 AWR131145 BGN131145 BQJ131145 CAF131145 CKB131145 CTX131145 DDT131145 DNP131145 DXL131145 EHH131145 ERD131145 FAZ131145 FKV131145 FUR131145 GEN131145 GOJ131145 GYF131145 HIB131145 HRX131145 IBT131145 ILP131145 IVL131145 JFH131145 JPD131145 JYZ131145 KIV131145 KSR131145 LCN131145 LMJ131145 LWF131145 MGB131145 MPX131145 MZT131145 NJP131145 NTL131145 ODH131145 OND131145 OWZ131145 PGV131145 PQR131145 QAN131145 QKJ131145 QUF131145 REB131145 RNX131145 RXT131145 SHP131145 SRL131145 TBH131145 TLD131145 TUZ131145 UEV131145 UOR131145 UYN131145 VIJ131145 VSF131145 WCB131145 WLX131145 WVT131145 N196681 JH196681 TD196681 ACZ196681 AMV196681 AWR196681 BGN196681 BQJ196681 CAF196681 CKB196681 CTX196681 DDT196681 DNP196681 DXL196681 EHH196681 ERD196681 FAZ196681 FKV196681 FUR196681 GEN196681 GOJ196681 GYF196681 HIB196681 HRX196681 IBT196681 ILP196681 IVL196681 JFH196681 JPD196681 JYZ196681 KIV196681 KSR196681 LCN196681 LMJ196681 LWF196681 MGB196681 MPX196681 MZT196681 NJP196681 NTL196681 ODH196681 OND196681 OWZ196681 PGV196681 PQR196681 QAN196681 QKJ196681 QUF196681 REB196681 RNX196681 RXT196681 SHP196681 SRL196681 TBH196681 TLD196681 TUZ196681 UEV196681 UOR196681 UYN196681 VIJ196681 VSF196681 WCB196681 WLX196681 WVT196681 N262217 JH262217 TD262217 ACZ262217 AMV262217 AWR262217 BGN262217 BQJ262217 CAF262217 CKB262217 CTX262217 DDT262217 DNP262217 DXL262217 EHH262217 ERD262217 FAZ262217 FKV262217 FUR262217 GEN262217 GOJ262217 GYF262217 HIB262217 HRX262217 IBT262217 ILP262217 IVL262217 JFH262217 JPD262217 JYZ262217 KIV262217 KSR262217 LCN262217 LMJ262217 LWF262217 MGB262217 MPX262217 MZT262217 NJP262217 NTL262217 ODH262217 OND262217 OWZ262217 PGV262217 PQR262217 QAN262217 QKJ262217 QUF262217 REB262217 RNX262217 RXT262217 SHP262217 SRL262217 TBH262217 TLD262217 TUZ262217 UEV262217 UOR262217 UYN262217 VIJ262217 VSF262217 WCB262217 WLX262217 WVT262217 N327753 JH327753 TD327753 ACZ327753 AMV327753 AWR327753 BGN327753 BQJ327753 CAF327753 CKB327753 CTX327753 DDT327753 DNP327753 DXL327753 EHH327753 ERD327753 FAZ327753 FKV327753 FUR327753 GEN327753 GOJ327753 GYF327753 HIB327753 HRX327753 IBT327753 ILP327753 IVL327753 JFH327753 JPD327753 JYZ327753 KIV327753 KSR327753 LCN327753 LMJ327753 LWF327753 MGB327753 MPX327753 MZT327753 NJP327753 NTL327753 ODH327753 OND327753 OWZ327753 PGV327753 PQR327753 QAN327753 QKJ327753 QUF327753 REB327753 RNX327753 RXT327753 SHP327753 SRL327753 TBH327753 TLD327753 TUZ327753 UEV327753 UOR327753 UYN327753 VIJ327753 VSF327753 WCB327753 WLX327753 WVT327753 N393289 JH393289 TD393289 ACZ393289 AMV393289 AWR393289 BGN393289 BQJ393289 CAF393289 CKB393289 CTX393289 DDT393289 DNP393289 DXL393289 EHH393289 ERD393289 FAZ393289 FKV393289 FUR393289 GEN393289 GOJ393289 GYF393289 HIB393289 HRX393289 IBT393289 ILP393289 IVL393289 JFH393289 JPD393289 JYZ393289 KIV393289 KSR393289 LCN393289 LMJ393289 LWF393289 MGB393289 MPX393289 MZT393289 NJP393289 NTL393289 ODH393289 OND393289 OWZ393289 PGV393289 PQR393289 QAN393289 QKJ393289 QUF393289 REB393289 RNX393289 RXT393289 SHP393289 SRL393289 TBH393289 TLD393289 TUZ393289 UEV393289 UOR393289 UYN393289 VIJ393289 VSF393289 WCB393289 WLX393289 WVT393289 N458825 JH458825 TD458825 ACZ458825 AMV458825 AWR458825 BGN458825 BQJ458825 CAF458825 CKB458825 CTX458825 DDT458825 DNP458825 DXL458825 EHH458825 ERD458825 FAZ458825 FKV458825 FUR458825 GEN458825 GOJ458825 GYF458825 HIB458825 HRX458825 IBT458825 ILP458825 IVL458825 JFH458825 JPD458825 JYZ458825 KIV458825 KSR458825 LCN458825 LMJ458825 LWF458825 MGB458825 MPX458825 MZT458825 NJP458825 NTL458825 ODH458825 OND458825 OWZ458825 PGV458825 PQR458825 QAN458825 QKJ458825 QUF458825 REB458825 RNX458825 RXT458825 SHP458825 SRL458825 TBH458825 TLD458825 TUZ458825 UEV458825 UOR458825 UYN458825 VIJ458825 VSF458825 WCB458825 WLX458825 WVT458825 N524361 JH524361 TD524361 ACZ524361 AMV524361 AWR524361 BGN524361 BQJ524361 CAF524361 CKB524361 CTX524361 DDT524361 DNP524361 DXL524361 EHH524361 ERD524361 FAZ524361 FKV524361 FUR524361 GEN524361 GOJ524361 GYF524361 HIB524361 HRX524361 IBT524361 ILP524361 IVL524361 JFH524361 JPD524361 JYZ524361 KIV524361 KSR524361 LCN524361 LMJ524361 LWF524361 MGB524361 MPX524361 MZT524361 NJP524361 NTL524361 ODH524361 OND524361 OWZ524361 PGV524361 PQR524361 QAN524361 QKJ524361 QUF524361 REB524361 RNX524361 RXT524361 SHP524361 SRL524361 TBH524361 TLD524361 TUZ524361 UEV524361 UOR524361 UYN524361 VIJ524361 VSF524361 WCB524361 WLX524361 WVT524361 N589897 JH589897 TD589897 ACZ589897 AMV589897 AWR589897 BGN589897 BQJ589897 CAF589897 CKB589897 CTX589897 DDT589897 DNP589897 DXL589897 EHH589897 ERD589897 FAZ589897 FKV589897 FUR589897 GEN589897 GOJ589897 GYF589897 HIB589897 HRX589897 IBT589897 ILP589897 IVL589897 JFH589897 JPD589897 JYZ589897 KIV589897 KSR589897 LCN589897 LMJ589897 LWF589897 MGB589897 MPX589897 MZT589897 NJP589897 NTL589897 ODH589897 OND589897 OWZ589897 PGV589897 PQR589897 QAN589897 QKJ589897 QUF589897 REB589897 RNX589897 RXT589897 SHP589897 SRL589897 TBH589897 TLD589897 TUZ589897 UEV589897 UOR589897 UYN589897 VIJ589897 VSF589897 WCB589897 WLX589897 WVT589897 N655433 JH655433 TD655433 ACZ655433 AMV655433 AWR655433 BGN655433 BQJ655433 CAF655433 CKB655433 CTX655433 DDT655433 DNP655433 DXL655433 EHH655433 ERD655433 FAZ655433 FKV655433 FUR655433 GEN655433 GOJ655433 GYF655433 HIB655433 HRX655433 IBT655433 ILP655433 IVL655433 JFH655433 JPD655433 JYZ655433 KIV655433 KSR655433 LCN655433 LMJ655433 LWF655433 MGB655433 MPX655433 MZT655433 NJP655433 NTL655433 ODH655433 OND655433 OWZ655433 PGV655433 PQR655433 QAN655433 QKJ655433 QUF655433 REB655433 RNX655433 RXT655433 SHP655433 SRL655433 TBH655433 TLD655433 TUZ655433 UEV655433 UOR655433 UYN655433 VIJ655433 VSF655433 WCB655433 WLX655433 WVT655433 N720969 JH720969 TD720969 ACZ720969 AMV720969 AWR720969 BGN720969 BQJ720969 CAF720969 CKB720969 CTX720969 DDT720969 DNP720969 DXL720969 EHH720969 ERD720969 FAZ720969 FKV720969 FUR720969 GEN720969 GOJ720969 GYF720969 HIB720969 HRX720969 IBT720969 ILP720969 IVL720969 JFH720969 JPD720969 JYZ720969 KIV720969 KSR720969 LCN720969 LMJ720969 LWF720969 MGB720969 MPX720969 MZT720969 NJP720969 NTL720969 ODH720969 OND720969 OWZ720969 PGV720969 PQR720969 QAN720969 QKJ720969 QUF720969 REB720969 RNX720969 RXT720969 SHP720969 SRL720969 TBH720969 TLD720969 TUZ720969 UEV720969 UOR720969 UYN720969 VIJ720969 VSF720969 WCB720969 WLX720969 WVT720969 N786505 JH786505 TD786505 ACZ786505 AMV786505 AWR786505 BGN786505 BQJ786505 CAF786505 CKB786505 CTX786505 DDT786505 DNP786505 DXL786505 EHH786505 ERD786505 FAZ786505 FKV786505 FUR786505 GEN786505 GOJ786505 GYF786505 HIB786505 HRX786505 IBT786505 ILP786505 IVL786505 JFH786505 JPD786505 JYZ786505 KIV786505 KSR786505 LCN786505 LMJ786505 LWF786505 MGB786505 MPX786505 MZT786505 NJP786505 NTL786505 ODH786505 OND786505 OWZ786505 PGV786505 PQR786505 QAN786505 QKJ786505 QUF786505 REB786505 RNX786505 RXT786505 SHP786505 SRL786505 TBH786505 TLD786505 TUZ786505 UEV786505 UOR786505 UYN786505 VIJ786505 VSF786505 WCB786505 WLX786505 WVT786505 N852041 JH852041 TD852041 ACZ852041 AMV852041 AWR852041 BGN852041 BQJ852041 CAF852041 CKB852041 CTX852041 DDT852041 DNP852041 DXL852041 EHH852041 ERD852041 FAZ852041 FKV852041 FUR852041 GEN852041 GOJ852041 GYF852041 HIB852041 HRX852041 IBT852041 ILP852041 IVL852041 JFH852041 JPD852041 JYZ852041 KIV852041 KSR852041 LCN852041 LMJ852041 LWF852041 MGB852041 MPX852041 MZT852041 NJP852041 NTL852041 ODH852041 OND852041 OWZ852041 PGV852041 PQR852041 QAN852041 QKJ852041 QUF852041 REB852041 RNX852041 RXT852041 SHP852041 SRL852041 TBH852041 TLD852041 TUZ852041 UEV852041 UOR852041 UYN852041 VIJ852041 VSF852041 WCB852041 WLX852041 WVT852041 N917577 JH917577 TD917577 ACZ917577 AMV917577 AWR917577 BGN917577 BQJ917577 CAF917577 CKB917577 CTX917577 DDT917577 DNP917577 DXL917577 EHH917577 ERD917577 FAZ917577 FKV917577 FUR917577 GEN917577 GOJ917577 GYF917577 HIB917577 HRX917577 IBT917577 ILP917577 IVL917577 JFH917577 JPD917577 JYZ917577 KIV917577 KSR917577 LCN917577 LMJ917577 LWF917577 MGB917577 MPX917577 MZT917577 NJP917577 NTL917577 ODH917577 OND917577 OWZ917577 PGV917577 PQR917577 QAN917577 QKJ917577 QUF917577 REB917577 RNX917577 RXT917577 SHP917577 SRL917577 TBH917577 TLD917577 TUZ917577 UEV917577 UOR917577 UYN917577 VIJ917577 VSF917577 WCB917577 WLX917577 WVT917577 N983113 JH983113 TD983113 ACZ983113 AMV983113 AWR983113 BGN983113 BQJ983113 CAF983113 CKB983113 CTX983113 DDT983113 DNP983113 DXL983113 EHH983113 ERD983113 FAZ983113 FKV983113 FUR983113 GEN983113 GOJ983113 GYF983113 HIB983113 HRX983113 IBT983113 ILP983113 IVL983113 JFH983113 JPD983113 JYZ983113 KIV983113 KSR983113 LCN983113 LMJ983113 LWF983113 MGB983113 MPX983113 MZT983113 NJP983113 NTL983113 ODH983113 OND983113 OWZ983113 PGV983113 PQR983113 QAN983113 QKJ983113 QUF983113 REB983113 RNX983113 RXT983113 SHP983113 SRL983113 TBH983113 TLD983113 TUZ983113 UEV983113 UOR983113 UYN983113 VIJ983113 VSF983113 WCB983113 WLX983113 WVT983113 N111 JH111 TD111 ACZ111 AMV111 AWR111 BGN111 BQJ111 CAF111 CKB111 CTX111 DDT111 DNP111 DXL111 EHH111 ERD111 FAZ111 FKV111 FUR111 GEN111 GOJ111 GYF111 HIB111 HRX111 IBT111 ILP111 IVL111 JFH111 JPD111 JYZ111 KIV111 KSR111 LCN111 LMJ111 LWF111 MGB111 MPX111 MZT111 NJP111 NTL111 ODH111 OND111 OWZ111 PGV111 PQR111 QAN111 QKJ111 QUF111 REB111 RNX111 RXT111 SHP111 SRL111 TBH111 TLD111 TUZ111 UEV111 UOR111 UYN111 VIJ111 VSF111 WCB111 WLX111 WVT111 N65616 JH65616 TD65616 ACZ65616 AMV65616 AWR65616 BGN65616 BQJ65616 CAF65616 CKB65616 CTX65616 DDT65616 DNP65616 DXL65616 EHH65616 ERD65616 FAZ65616 FKV65616 FUR65616 GEN65616 GOJ65616 GYF65616 HIB65616 HRX65616 IBT65616 ILP65616 IVL65616 JFH65616 JPD65616 JYZ65616 KIV65616 KSR65616 LCN65616 LMJ65616 LWF65616 MGB65616 MPX65616 MZT65616 NJP65616 NTL65616 ODH65616 OND65616 OWZ65616 PGV65616 PQR65616 QAN65616 QKJ65616 QUF65616 REB65616 RNX65616 RXT65616 SHP65616 SRL65616 TBH65616 TLD65616 TUZ65616 UEV65616 UOR65616 UYN65616 VIJ65616 VSF65616 WCB65616 WLX65616 WVT65616 N131152 JH131152 TD131152 ACZ131152 AMV131152 AWR131152 BGN131152 BQJ131152 CAF131152 CKB131152 CTX131152 DDT131152 DNP131152 DXL131152 EHH131152 ERD131152 FAZ131152 FKV131152 FUR131152 GEN131152 GOJ131152 GYF131152 HIB131152 HRX131152 IBT131152 ILP131152 IVL131152 JFH131152 JPD131152 JYZ131152 KIV131152 KSR131152 LCN131152 LMJ131152 LWF131152 MGB131152 MPX131152 MZT131152 NJP131152 NTL131152 ODH131152 OND131152 OWZ131152 PGV131152 PQR131152 QAN131152 QKJ131152 QUF131152 REB131152 RNX131152 RXT131152 SHP131152 SRL131152 TBH131152 TLD131152 TUZ131152 UEV131152 UOR131152 UYN131152 VIJ131152 VSF131152 WCB131152 WLX131152 WVT131152 N196688 JH196688 TD196688 ACZ196688 AMV196688 AWR196688 BGN196688 BQJ196688 CAF196688 CKB196688 CTX196688 DDT196688 DNP196688 DXL196688 EHH196688 ERD196688 FAZ196688 FKV196688 FUR196688 GEN196688 GOJ196688 GYF196688 HIB196688 HRX196688 IBT196688 ILP196688 IVL196688 JFH196688 JPD196688 JYZ196688 KIV196688 KSR196688 LCN196688 LMJ196688 LWF196688 MGB196688 MPX196688 MZT196688 NJP196688 NTL196688 ODH196688 OND196688 OWZ196688 PGV196688 PQR196688 QAN196688 QKJ196688 QUF196688 REB196688 RNX196688 RXT196688 SHP196688 SRL196688 TBH196688 TLD196688 TUZ196688 UEV196688 UOR196688 UYN196688 VIJ196688 VSF196688 WCB196688 WLX196688 WVT196688 N262224 JH262224 TD262224 ACZ262224 AMV262224 AWR262224 BGN262224 BQJ262224 CAF262224 CKB262224 CTX262224 DDT262224 DNP262224 DXL262224 EHH262224 ERD262224 FAZ262224 FKV262224 FUR262224 GEN262224 GOJ262224 GYF262224 HIB262224 HRX262224 IBT262224 ILP262224 IVL262224 JFH262224 JPD262224 JYZ262224 KIV262224 KSR262224 LCN262224 LMJ262224 LWF262224 MGB262224 MPX262224 MZT262224 NJP262224 NTL262224 ODH262224 OND262224 OWZ262224 PGV262224 PQR262224 QAN262224 QKJ262224 QUF262224 REB262224 RNX262224 RXT262224 SHP262224 SRL262224 TBH262224 TLD262224 TUZ262224 UEV262224 UOR262224 UYN262224 VIJ262224 VSF262224 WCB262224 WLX262224 WVT262224 N327760 JH327760 TD327760 ACZ327760 AMV327760 AWR327760 BGN327760 BQJ327760 CAF327760 CKB327760 CTX327760 DDT327760 DNP327760 DXL327760 EHH327760 ERD327760 FAZ327760 FKV327760 FUR327760 GEN327760 GOJ327760 GYF327760 HIB327760 HRX327760 IBT327760 ILP327760 IVL327760 JFH327760 JPD327760 JYZ327760 KIV327760 KSR327760 LCN327760 LMJ327760 LWF327760 MGB327760 MPX327760 MZT327760 NJP327760 NTL327760 ODH327760 OND327760 OWZ327760 PGV327760 PQR327760 QAN327760 QKJ327760 QUF327760 REB327760 RNX327760 RXT327760 SHP327760 SRL327760 TBH327760 TLD327760 TUZ327760 UEV327760 UOR327760 UYN327760 VIJ327760 VSF327760 WCB327760 WLX327760 WVT327760 N393296 JH393296 TD393296 ACZ393296 AMV393296 AWR393296 BGN393296 BQJ393296 CAF393296 CKB393296 CTX393296 DDT393296 DNP393296 DXL393296 EHH393296 ERD393296 FAZ393296 FKV393296 FUR393296 GEN393296 GOJ393296 GYF393296 HIB393296 HRX393296 IBT393296 ILP393296 IVL393296 JFH393296 JPD393296 JYZ393296 KIV393296 KSR393296 LCN393296 LMJ393296 LWF393296 MGB393296 MPX393296 MZT393296 NJP393296 NTL393296 ODH393296 OND393296 OWZ393296 PGV393296 PQR393296 QAN393296 QKJ393296 QUF393296 REB393296 RNX393296 RXT393296 SHP393296 SRL393296 TBH393296 TLD393296 TUZ393296 UEV393296 UOR393296 UYN393296 VIJ393296 VSF393296 WCB393296 WLX393296 WVT393296 N458832 JH458832 TD458832 ACZ458832 AMV458832 AWR458832 BGN458832 BQJ458832 CAF458832 CKB458832 CTX458832 DDT458832 DNP458832 DXL458832 EHH458832 ERD458832 FAZ458832 FKV458832 FUR458832 GEN458832 GOJ458832 GYF458832 HIB458832 HRX458832 IBT458832 ILP458832 IVL458832 JFH458832 JPD458832 JYZ458832 KIV458832 KSR458832 LCN458832 LMJ458832 LWF458832 MGB458832 MPX458832 MZT458832 NJP458832 NTL458832 ODH458832 OND458832 OWZ458832 PGV458832 PQR458832 QAN458832 QKJ458832 QUF458832 REB458832 RNX458832 RXT458832 SHP458832 SRL458832 TBH458832 TLD458832 TUZ458832 UEV458832 UOR458832 UYN458832 VIJ458832 VSF458832 WCB458832 WLX458832 WVT458832 N524368 JH524368 TD524368 ACZ524368 AMV524368 AWR524368 BGN524368 BQJ524368 CAF524368 CKB524368 CTX524368 DDT524368 DNP524368 DXL524368 EHH524368 ERD524368 FAZ524368 FKV524368 FUR524368 GEN524368 GOJ524368 GYF524368 HIB524368 HRX524368 IBT524368 ILP524368 IVL524368 JFH524368 JPD524368 JYZ524368 KIV524368 KSR524368 LCN524368 LMJ524368 LWF524368 MGB524368 MPX524368 MZT524368 NJP524368 NTL524368 ODH524368 OND524368 OWZ524368 PGV524368 PQR524368 QAN524368 QKJ524368 QUF524368 REB524368 RNX524368 RXT524368 SHP524368 SRL524368 TBH524368 TLD524368 TUZ524368 UEV524368 UOR524368 UYN524368 VIJ524368 VSF524368 WCB524368 WLX524368 WVT524368 N589904 JH589904 TD589904 ACZ589904 AMV589904 AWR589904 BGN589904 BQJ589904 CAF589904 CKB589904 CTX589904 DDT589904 DNP589904 DXL589904 EHH589904 ERD589904 FAZ589904 FKV589904 FUR589904 GEN589904 GOJ589904 GYF589904 HIB589904 HRX589904 IBT589904 ILP589904 IVL589904 JFH589904 JPD589904 JYZ589904 KIV589904 KSR589904 LCN589904 LMJ589904 LWF589904 MGB589904 MPX589904 MZT589904 NJP589904 NTL589904 ODH589904 OND589904 OWZ589904 PGV589904 PQR589904 QAN589904 QKJ589904 QUF589904 REB589904 RNX589904 RXT589904 SHP589904 SRL589904 TBH589904 TLD589904 TUZ589904 UEV589904 UOR589904 UYN589904 VIJ589904 VSF589904 WCB589904 WLX589904 WVT589904 N655440 JH655440 TD655440 ACZ655440 AMV655440 AWR655440 BGN655440 BQJ655440 CAF655440 CKB655440 CTX655440 DDT655440 DNP655440 DXL655440 EHH655440 ERD655440 FAZ655440 FKV655440 FUR655440 GEN655440 GOJ655440 GYF655440 HIB655440 HRX655440 IBT655440 ILP655440 IVL655440 JFH655440 JPD655440 JYZ655440 KIV655440 KSR655440 LCN655440 LMJ655440 LWF655440 MGB655440 MPX655440 MZT655440 NJP655440 NTL655440 ODH655440 OND655440 OWZ655440 PGV655440 PQR655440 QAN655440 QKJ655440 QUF655440 REB655440 RNX655440 RXT655440 SHP655440 SRL655440 TBH655440 TLD655440 TUZ655440 UEV655440 UOR655440 UYN655440 VIJ655440 VSF655440 WCB655440 WLX655440 WVT655440 N720976 JH720976 TD720976 ACZ720976 AMV720976 AWR720976 BGN720976 BQJ720976 CAF720976 CKB720976 CTX720976 DDT720976 DNP720976 DXL720976 EHH720976 ERD720976 FAZ720976 FKV720976 FUR720976 GEN720976 GOJ720976 GYF720976 HIB720976 HRX720976 IBT720976 ILP720976 IVL720976 JFH720976 JPD720976 JYZ720976 KIV720976 KSR720976 LCN720976 LMJ720976 LWF720976 MGB720976 MPX720976 MZT720976 NJP720976 NTL720976 ODH720976 OND720976 OWZ720976 PGV720976 PQR720976 QAN720976 QKJ720976 QUF720976 REB720976 RNX720976 RXT720976 SHP720976 SRL720976 TBH720976 TLD720976 TUZ720976 UEV720976 UOR720976 UYN720976 VIJ720976 VSF720976 WCB720976 WLX720976 WVT720976 N786512 JH786512 TD786512 ACZ786512 AMV786512 AWR786512 BGN786512 BQJ786512 CAF786512 CKB786512 CTX786512 DDT786512 DNP786512 DXL786512 EHH786512 ERD786512 FAZ786512 FKV786512 FUR786512 GEN786512 GOJ786512 GYF786512 HIB786512 HRX786512 IBT786512 ILP786512 IVL786512 JFH786512 JPD786512 JYZ786512 KIV786512 KSR786512 LCN786512 LMJ786512 LWF786512 MGB786512 MPX786512 MZT786512 NJP786512 NTL786512 ODH786512 OND786512 OWZ786512 PGV786512 PQR786512 QAN786512 QKJ786512 QUF786512 REB786512 RNX786512 RXT786512 SHP786512 SRL786512 TBH786512 TLD786512 TUZ786512 UEV786512 UOR786512 UYN786512 VIJ786512 VSF786512 WCB786512 WLX786512 WVT786512 N852048 JH852048 TD852048 ACZ852048 AMV852048 AWR852048 BGN852048 BQJ852048 CAF852048 CKB852048 CTX852048 DDT852048 DNP852048 DXL852048 EHH852048 ERD852048 FAZ852048 FKV852048 FUR852048 GEN852048 GOJ852048 GYF852048 HIB852048 HRX852048 IBT852048 ILP852048 IVL852048 JFH852048 JPD852048 JYZ852048 KIV852048 KSR852048 LCN852048 LMJ852048 LWF852048 MGB852048 MPX852048 MZT852048 NJP852048 NTL852048 ODH852048 OND852048 OWZ852048 PGV852048 PQR852048 QAN852048 QKJ852048 QUF852048 REB852048 RNX852048 RXT852048 SHP852048 SRL852048 TBH852048 TLD852048 TUZ852048 UEV852048 UOR852048 UYN852048 VIJ852048 VSF852048 WCB852048 WLX852048 WVT852048 N917584 JH917584 TD917584 ACZ917584 AMV917584 AWR917584 BGN917584 BQJ917584 CAF917584 CKB917584 CTX917584 DDT917584 DNP917584 DXL917584 EHH917584 ERD917584 FAZ917584 FKV917584 FUR917584 GEN917584 GOJ917584 GYF917584 HIB917584 HRX917584 IBT917584 ILP917584 IVL917584 JFH917584 JPD917584 JYZ917584 KIV917584 KSR917584 LCN917584 LMJ917584 LWF917584 MGB917584 MPX917584 MZT917584 NJP917584 NTL917584 ODH917584 OND917584 OWZ917584 PGV917584 PQR917584 QAN917584 QKJ917584 QUF917584 REB917584 RNX917584 RXT917584 SHP917584 SRL917584 TBH917584 TLD917584 TUZ917584 UEV917584 UOR917584 UYN917584 VIJ917584 VSF917584 WCB917584 WLX917584 WVT917584 N983120 JH983120 TD983120 ACZ983120 AMV983120 AWR983120 BGN983120 BQJ983120 CAF983120 CKB983120 CTX983120 DDT983120 DNP983120 DXL983120 EHH983120 ERD983120 FAZ983120 FKV983120 FUR983120 GEN983120 GOJ983120 GYF983120 HIB983120 HRX983120 IBT983120 ILP983120 IVL983120 JFH983120 JPD983120 JYZ983120 KIV983120 KSR983120 LCN983120 LMJ983120 LWF983120 MGB983120 MPX983120 MZT983120 NJP983120 NTL983120 ODH983120 OND983120 OWZ983120 PGV983120 PQR983120 QAN983120 QKJ983120 QUF983120 REB983120 RNX983120 RXT983120 SHP983120 SRL983120 TBH983120 TLD983120 TUZ983120 UEV983120 UOR983120 UYN983120 VIJ983120 VSF983120 WCB983120 WLX983120 WVT983120 N75 JH75 TD75 ACZ75 AMV75 AWR75 BGN75 BQJ75 CAF75 CKB75 CTX75 DDT75 DNP75 DXL75 EHH75 ERD75 FAZ75 FKV75 FUR75 GEN75 GOJ75 GYF75 HIB75 HRX75 IBT75 ILP75 IVL75 JFH75 JPD75 JYZ75 KIV75 KSR75 LCN75 LMJ75 LWF75 MGB75 MPX75 MZT75 NJP75 NTL75 ODH75 OND75 OWZ75 PGV75 PQR75 QAN75 QKJ75 QUF75 REB75 RNX75 RXT75 SHP75 SRL75 TBH75 TLD75 TUZ75 UEV75 UOR75 UYN75 VIJ75 VSF75 WCB75 WLX75 WVT75 N65574 JH65574 TD65574 ACZ65574 AMV65574 AWR65574 BGN65574 BQJ65574 CAF65574 CKB65574 CTX65574 DDT65574 DNP65574 DXL65574 EHH65574 ERD65574 FAZ65574 FKV65574 FUR65574 GEN65574 GOJ65574 GYF65574 HIB65574 HRX65574 IBT65574 ILP65574 IVL65574 JFH65574 JPD65574 JYZ65574 KIV65574 KSR65574 LCN65574 LMJ65574 LWF65574 MGB65574 MPX65574 MZT65574 NJP65574 NTL65574 ODH65574 OND65574 OWZ65574 PGV65574 PQR65574 QAN65574 QKJ65574 QUF65574 REB65574 RNX65574 RXT65574 SHP65574 SRL65574 TBH65574 TLD65574 TUZ65574 UEV65574 UOR65574 UYN65574 VIJ65574 VSF65574 WCB65574 WLX65574 WVT65574 N131110 JH131110 TD131110 ACZ131110 AMV131110 AWR131110 BGN131110 BQJ131110 CAF131110 CKB131110 CTX131110 DDT131110 DNP131110 DXL131110 EHH131110 ERD131110 FAZ131110 FKV131110 FUR131110 GEN131110 GOJ131110 GYF131110 HIB131110 HRX131110 IBT131110 ILP131110 IVL131110 JFH131110 JPD131110 JYZ131110 KIV131110 KSR131110 LCN131110 LMJ131110 LWF131110 MGB131110 MPX131110 MZT131110 NJP131110 NTL131110 ODH131110 OND131110 OWZ131110 PGV131110 PQR131110 QAN131110 QKJ131110 QUF131110 REB131110 RNX131110 RXT131110 SHP131110 SRL131110 TBH131110 TLD131110 TUZ131110 UEV131110 UOR131110 UYN131110 VIJ131110 VSF131110 WCB131110 WLX131110 WVT131110 N196646 JH196646 TD196646 ACZ196646 AMV196646 AWR196646 BGN196646 BQJ196646 CAF196646 CKB196646 CTX196646 DDT196646 DNP196646 DXL196646 EHH196646 ERD196646 FAZ196646 FKV196646 FUR196646 GEN196646 GOJ196646 GYF196646 HIB196646 HRX196646 IBT196646 ILP196646 IVL196646 JFH196646 JPD196646 JYZ196646 KIV196646 KSR196646 LCN196646 LMJ196646 LWF196646 MGB196646 MPX196646 MZT196646 NJP196646 NTL196646 ODH196646 OND196646 OWZ196646 PGV196646 PQR196646 QAN196646 QKJ196646 QUF196646 REB196646 RNX196646 RXT196646 SHP196646 SRL196646 TBH196646 TLD196646 TUZ196646 UEV196646 UOR196646 UYN196646 VIJ196646 VSF196646 WCB196646 WLX196646 WVT196646 N262182 JH262182 TD262182 ACZ262182 AMV262182 AWR262182 BGN262182 BQJ262182 CAF262182 CKB262182 CTX262182 DDT262182 DNP262182 DXL262182 EHH262182 ERD262182 FAZ262182 FKV262182 FUR262182 GEN262182 GOJ262182 GYF262182 HIB262182 HRX262182 IBT262182 ILP262182 IVL262182 JFH262182 JPD262182 JYZ262182 KIV262182 KSR262182 LCN262182 LMJ262182 LWF262182 MGB262182 MPX262182 MZT262182 NJP262182 NTL262182 ODH262182 OND262182 OWZ262182 PGV262182 PQR262182 QAN262182 QKJ262182 QUF262182 REB262182 RNX262182 RXT262182 SHP262182 SRL262182 TBH262182 TLD262182 TUZ262182 UEV262182 UOR262182 UYN262182 VIJ262182 VSF262182 WCB262182 WLX262182 WVT262182 N327718 JH327718 TD327718 ACZ327718 AMV327718 AWR327718 BGN327718 BQJ327718 CAF327718 CKB327718 CTX327718 DDT327718 DNP327718 DXL327718 EHH327718 ERD327718 FAZ327718 FKV327718 FUR327718 GEN327718 GOJ327718 GYF327718 HIB327718 HRX327718 IBT327718 ILP327718 IVL327718 JFH327718 JPD327718 JYZ327718 KIV327718 KSR327718 LCN327718 LMJ327718 LWF327718 MGB327718 MPX327718 MZT327718 NJP327718 NTL327718 ODH327718 OND327718 OWZ327718 PGV327718 PQR327718 QAN327718 QKJ327718 QUF327718 REB327718 RNX327718 RXT327718 SHP327718 SRL327718 TBH327718 TLD327718 TUZ327718 UEV327718 UOR327718 UYN327718 VIJ327718 VSF327718 WCB327718 WLX327718 WVT327718 N393254 JH393254 TD393254 ACZ393254 AMV393254 AWR393254 BGN393254 BQJ393254 CAF393254 CKB393254 CTX393254 DDT393254 DNP393254 DXL393254 EHH393254 ERD393254 FAZ393254 FKV393254 FUR393254 GEN393254 GOJ393254 GYF393254 HIB393254 HRX393254 IBT393254 ILP393254 IVL393254 JFH393254 JPD393254 JYZ393254 KIV393254 KSR393254 LCN393254 LMJ393254 LWF393254 MGB393254 MPX393254 MZT393254 NJP393254 NTL393254 ODH393254 OND393254 OWZ393254 PGV393254 PQR393254 QAN393254 QKJ393254 QUF393254 REB393254 RNX393254 RXT393254 SHP393254 SRL393254 TBH393254 TLD393254 TUZ393254 UEV393254 UOR393254 UYN393254 VIJ393254 VSF393254 WCB393254 WLX393254 WVT393254 N458790 JH458790 TD458790 ACZ458790 AMV458790 AWR458790 BGN458790 BQJ458790 CAF458790 CKB458790 CTX458790 DDT458790 DNP458790 DXL458790 EHH458790 ERD458790 FAZ458790 FKV458790 FUR458790 GEN458790 GOJ458790 GYF458790 HIB458790 HRX458790 IBT458790 ILP458790 IVL458790 JFH458790 JPD458790 JYZ458790 KIV458790 KSR458790 LCN458790 LMJ458790 LWF458790 MGB458790 MPX458790 MZT458790 NJP458790 NTL458790 ODH458790 OND458790 OWZ458790 PGV458790 PQR458790 QAN458790 QKJ458790 QUF458790 REB458790 RNX458790 RXT458790 SHP458790 SRL458790 TBH458790 TLD458790 TUZ458790 UEV458790 UOR458790 UYN458790 VIJ458790 VSF458790 WCB458790 WLX458790 WVT458790 N524326 JH524326 TD524326 ACZ524326 AMV524326 AWR524326 BGN524326 BQJ524326 CAF524326 CKB524326 CTX524326 DDT524326 DNP524326 DXL524326 EHH524326 ERD524326 FAZ524326 FKV524326 FUR524326 GEN524326 GOJ524326 GYF524326 HIB524326 HRX524326 IBT524326 ILP524326 IVL524326 JFH524326 JPD524326 JYZ524326 KIV524326 KSR524326 LCN524326 LMJ524326 LWF524326 MGB524326 MPX524326 MZT524326 NJP524326 NTL524326 ODH524326 OND524326 OWZ524326 PGV524326 PQR524326 QAN524326 QKJ524326 QUF524326 REB524326 RNX524326 RXT524326 SHP524326 SRL524326 TBH524326 TLD524326 TUZ524326 UEV524326 UOR524326 UYN524326 VIJ524326 VSF524326 WCB524326 WLX524326 WVT524326 N589862 JH589862 TD589862 ACZ589862 AMV589862 AWR589862 BGN589862 BQJ589862 CAF589862 CKB589862 CTX589862 DDT589862 DNP589862 DXL589862 EHH589862 ERD589862 FAZ589862 FKV589862 FUR589862 GEN589862 GOJ589862 GYF589862 HIB589862 HRX589862 IBT589862 ILP589862 IVL589862 JFH589862 JPD589862 JYZ589862 KIV589862 KSR589862 LCN589862 LMJ589862 LWF589862 MGB589862 MPX589862 MZT589862 NJP589862 NTL589862 ODH589862 OND589862 OWZ589862 PGV589862 PQR589862 QAN589862 QKJ589862 QUF589862 REB589862 RNX589862 RXT589862 SHP589862 SRL589862 TBH589862 TLD589862 TUZ589862 UEV589862 UOR589862 UYN589862 VIJ589862 VSF589862 WCB589862 WLX589862 WVT589862 N655398 JH655398 TD655398 ACZ655398 AMV655398 AWR655398 BGN655398 BQJ655398 CAF655398 CKB655398 CTX655398 DDT655398 DNP655398 DXL655398 EHH655398 ERD655398 FAZ655398 FKV655398 FUR655398 GEN655398 GOJ655398 GYF655398 HIB655398 HRX655398 IBT655398 ILP655398 IVL655398 JFH655398 JPD655398 JYZ655398 KIV655398 KSR655398 LCN655398 LMJ655398 LWF655398 MGB655398 MPX655398 MZT655398 NJP655398 NTL655398 ODH655398 OND655398 OWZ655398 PGV655398 PQR655398 QAN655398 QKJ655398 QUF655398 REB655398 RNX655398 RXT655398 SHP655398 SRL655398 TBH655398 TLD655398 TUZ655398 UEV655398 UOR655398 UYN655398 VIJ655398 VSF655398 WCB655398 WLX655398 WVT655398 N720934 JH720934 TD720934 ACZ720934 AMV720934 AWR720934 BGN720934 BQJ720934 CAF720934 CKB720934 CTX720934 DDT720934 DNP720934 DXL720934 EHH720934 ERD720934 FAZ720934 FKV720934 FUR720934 GEN720934 GOJ720934 GYF720934 HIB720934 HRX720934 IBT720934 ILP720934 IVL720934 JFH720934 JPD720934 JYZ720934 KIV720934 KSR720934 LCN720934 LMJ720934 LWF720934 MGB720934 MPX720934 MZT720934 NJP720934 NTL720934 ODH720934 OND720934 OWZ720934 PGV720934 PQR720934 QAN720934 QKJ720934 QUF720934 REB720934 RNX720934 RXT720934 SHP720934 SRL720934 TBH720934 TLD720934 TUZ720934 UEV720934 UOR720934 UYN720934 VIJ720934 VSF720934 WCB720934 WLX720934 WVT720934 N786470 JH786470 TD786470 ACZ786470 AMV786470 AWR786470 BGN786470 BQJ786470 CAF786470 CKB786470 CTX786470 DDT786470 DNP786470 DXL786470 EHH786470 ERD786470 FAZ786470 FKV786470 FUR786470 GEN786470 GOJ786470 GYF786470 HIB786470 HRX786470 IBT786470 ILP786470 IVL786470 JFH786470 JPD786470 JYZ786470 KIV786470 KSR786470 LCN786470 LMJ786470 LWF786470 MGB786470 MPX786470 MZT786470 NJP786470 NTL786470 ODH786470 OND786470 OWZ786470 PGV786470 PQR786470 QAN786470 QKJ786470 QUF786470 REB786470 RNX786470 RXT786470 SHP786470 SRL786470 TBH786470 TLD786470 TUZ786470 UEV786470 UOR786470 UYN786470 VIJ786470 VSF786470 WCB786470 WLX786470 WVT786470 N852006 JH852006 TD852006 ACZ852006 AMV852006 AWR852006 BGN852006 BQJ852006 CAF852006 CKB852006 CTX852006 DDT852006 DNP852006 DXL852006 EHH852006 ERD852006 FAZ852006 FKV852006 FUR852006 GEN852006 GOJ852006 GYF852006 HIB852006 HRX852006 IBT852006 ILP852006 IVL852006 JFH852006 JPD852006 JYZ852006 KIV852006 KSR852006 LCN852006 LMJ852006 LWF852006 MGB852006 MPX852006 MZT852006 NJP852006 NTL852006 ODH852006 OND852006 OWZ852006 PGV852006 PQR852006 QAN852006 QKJ852006 QUF852006 REB852006 RNX852006 RXT852006 SHP852006 SRL852006 TBH852006 TLD852006 TUZ852006 UEV852006 UOR852006 UYN852006 VIJ852006 VSF852006 WCB852006 WLX852006 WVT852006 N917542 JH917542 TD917542 ACZ917542 AMV917542 AWR917542 BGN917542 BQJ917542 CAF917542 CKB917542 CTX917542 DDT917542 DNP917542 DXL917542 EHH917542 ERD917542 FAZ917542 FKV917542 FUR917542 GEN917542 GOJ917542 GYF917542 HIB917542 HRX917542 IBT917542 ILP917542 IVL917542 JFH917542 JPD917542 JYZ917542 KIV917542 KSR917542 LCN917542 LMJ917542 LWF917542 MGB917542 MPX917542 MZT917542 NJP917542 NTL917542 ODH917542 OND917542 OWZ917542 PGV917542 PQR917542 QAN917542 QKJ917542 QUF917542 REB917542 RNX917542 RXT917542 SHP917542 SRL917542 TBH917542 TLD917542 TUZ917542 UEV917542 UOR917542 UYN917542 VIJ917542 VSF917542 WCB917542 WLX917542 WVT917542 N983078 JH983078 TD983078 ACZ983078 AMV983078 AWR983078 BGN983078 BQJ983078 CAF983078 CKB983078 CTX983078 DDT983078 DNP983078 DXL983078 EHH983078 ERD983078 FAZ983078 FKV983078 FUR983078 GEN983078 GOJ983078 GYF983078 HIB983078 HRX983078 IBT983078 ILP983078 IVL983078 JFH983078 JPD983078 JYZ983078 KIV983078 KSR983078 LCN983078 LMJ983078 LWF983078 MGB983078 MPX983078 MZT983078 NJP983078 NTL983078 ODH983078 OND983078 OWZ983078 PGV983078 PQR983078 QAN983078 QKJ983078 QUF983078 REB983078 RNX983078 RXT983078 SHP983078 SRL983078 TBH983078 TLD983078 TUZ983078 UEV983078 UOR983078 UYN983078 VIJ983078 VSF983078 WCB983078 WLX983078 WVT983078 N63 JH63 TD63 ACZ63 AMV63 AWR63 BGN63 BQJ63 CAF63 CKB63 CTX63 DDT63 DNP63 DXL63 EHH63 ERD63 FAZ63 FKV63 FUR63 GEN63 GOJ63 GYF63 HIB63 HRX63 IBT63 ILP63 IVL63 JFH63 JPD63 JYZ63 KIV63 KSR63 LCN63 LMJ63 LWF63 MGB63 MPX63 MZT63 NJP63 NTL63 ODH63 OND63 OWZ63 PGV63 PQR63 QAN63 QKJ63 QUF63 REB63 RNX63 RXT63 SHP63 SRL63 TBH63 TLD63 TUZ63 UEV63 UOR63 UYN63 VIJ63 VSF63 WCB63 WLX63 WVT63 N65560 JH65560 TD65560 ACZ65560 AMV65560 AWR65560 BGN65560 BQJ65560 CAF65560 CKB65560 CTX65560 DDT65560 DNP65560 DXL65560 EHH65560 ERD65560 FAZ65560 FKV65560 FUR65560 GEN65560 GOJ65560 GYF65560 HIB65560 HRX65560 IBT65560 ILP65560 IVL65560 JFH65560 JPD65560 JYZ65560 KIV65560 KSR65560 LCN65560 LMJ65560 LWF65560 MGB65560 MPX65560 MZT65560 NJP65560 NTL65560 ODH65560 OND65560 OWZ65560 PGV65560 PQR65560 QAN65560 QKJ65560 QUF65560 REB65560 RNX65560 RXT65560 SHP65560 SRL65560 TBH65560 TLD65560 TUZ65560 UEV65560 UOR65560 UYN65560 VIJ65560 VSF65560 WCB65560 WLX65560 WVT65560 N131096 JH131096 TD131096 ACZ131096 AMV131096 AWR131096 BGN131096 BQJ131096 CAF131096 CKB131096 CTX131096 DDT131096 DNP131096 DXL131096 EHH131096 ERD131096 FAZ131096 FKV131096 FUR131096 GEN131096 GOJ131096 GYF131096 HIB131096 HRX131096 IBT131096 ILP131096 IVL131096 JFH131096 JPD131096 JYZ131096 KIV131096 KSR131096 LCN131096 LMJ131096 LWF131096 MGB131096 MPX131096 MZT131096 NJP131096 NTL131096 ODH131096 OND131096 OWZ131096 PGV131096 PQR131096 QAN131096 QKJ131096 QUF131096 REB131096 RNX131096 RXT131096 SHP131096 SRL131096 TBH131096 TLD131096 TUZ131096 UEV131096 UOR131096 UYN131096 VIJ131096 VSF131096 WCB131096 WLX131096 WVT131096 N196632 JH196632 TD196632 ACZ196632 AMV196632 AWR196632 BGN196632 BQJ196632 CAF196632 CKB196632 CTX196632 DDT196632 DNP196632 DXL196632 EHH196632 ERD196632 FAZ196632 FKV196632 FUR196632 GEN196632 GOJ196632 GYF196632 HIB196632 HRX196632 IBT196632 ILP196632 IVL196632 JFH196632 JPD196632 JYZ196632 KIV196632 KSR196632 LCN196632 LMJ196632 LWF196632 MGB196632 MPX196632 MZT196632 NJP196632 NTL196632 ODH196632 OND196632 OWZ196632 PGV196632 PQR196632 QAN196632 QKJ196632 QUF196632 REB196632 RNX196632 RXT196632 SHP196632 SRL196632 TBH196632 TLD196632 TUZ196632 UEV196632 UOR196632 UYN196632 VIJ196632 VSF196632 WCB196632 WLX196632 WVT196632 N262168 JH262168 TD262168 ACZ262168 AMV262168 AWR262168 BGN262168 BQJ262168 CAF262168 CKB262168 CTX262168 DDT262168 DNP262168 DXL262168 EHH262168 ERD262168 FAZ262168 FKV262168 FUR262168 GEN262168 GOJ262168 GYF262168 HIB262168 HRX262168 IBT262168 ILP262168 IVL262168 JFH262168 JPD262168 JYZ262168 KIV262168 KSR262168 LCN262168 LMJ262168 LWF262168 MGB262168 MPX262168 MZT262168 NJP262168 NTL262168 ODH262168 OND262168 OWZ262168 PGV262168 PQR262168 QAN262168 QKJ262168 QUF262168 REB262168 RNX262168 RXT262168 SHP262168 SRL262168 TBH262168 TLD262168 TUZ262168 UEV262168 UOR262168 UYN262168 VIJ262168 VSF262168 WCB262168 WLX262168 WVT262168 N327704 JH327704 TD327704 ACZ327704 AMV327704 AWR327704 BGN327704 BQJ327704 CAF327704 CKB327704 CTX327704 DDT327704 DNP327704 DXL327704 EHH327704 ERD327704 FAZ327704 FKV327704 FUR327704 GEN327704 GOJ327704 GYF327704 HIB327704 HRX327704 IBT327704 ILP327704 IVL327704 JFH327704 JPD327704 JYZ327704 KIV327704 KSR327704 LCN327704 LMJ327704 LWF327704 MGB327704 MPX327704 MZT327704 NJP327704 NTL327704 ODH327704 OND327704 OWZ327704 PGV327704 PQR327704 QAN327704 QKJ327704 QUF327704 REB327704 RNX327704 RXT327704 SHP327704 SRL327704 TBH327704 TLD327704 TUZ327704 UEV327704 UOR327704 UYN327704 VIJ327704 VSF327704 WCB327704 WLX327704 WVT327704 N393240 JH393240 TD393240 ACZ393240 AMV393240 AWR393240 BGN393240 BQJ393240 CAF393240 CKB393240 CTX393240 DDT393240 DNP393240 DXL393240 EHH393240 ERD393240 FAZ393240 FKV393240 FUR393240 GEN393240 GOJ393240 GYF393240 HIB393240 HRX393240 IBT393240 ILP393240 IVL393240 JFH393240 JPD393240 JYZ393240 KIV393240 KSR393240 LCN393240 LMJ393240 LWF393240 MGB393240 MPX393240 MZT393240 NJP393240 NTL393240 ODH393240 OND393240 OWZ393240 PGV393240 PQR393240 QAN393240 QKJ393240 QUF393240 REB393240 RNX393240 RXT393240 SHP393240 SRL393240 TBH393240 TLD393240 TUZ393240 UEV393240 UOR393240 UYN393240 VIJ393240 VSF393240 WCB393240 WLX393240 WVT393240 N458776 JH458776 TD458776 ACZ458776 AMV458776 AWR458776 BGN458776 BQJ458776 CAF458776 CKB458776 CTX458776 DDT458776 DNP458776 DXL458776 EHH458776 ERD458776 FAZ458776 FKV458776 FUR458776 GEN458776 GOJ458776 GYF458776 HIB458776 HRX458776 IBT458776 ILP458776 IVL458776 JFH458776 JPD458776 JYZ458776 KIV458776 KSR458776 LCN458776 LMJ458776 LWF458776 MGB458776 MPX458776 MZT458776 NJP458776 NTL458776 ODH458776 OND458776 OWZ458776 PGV458776 PQR458776 QAN458776 QKJ458776 QUF458776 REB458776 RNX458776 RXT458776 SHP458776 SRL458776 TBH458776 TLD458776 TUZ458776 UEV458776 UOR458776 UYN458776 VIJ458776 VSF458776 WCB458776 WLX458776 WVT458776 N524312 JH524312 TD524312 ACZ524312 AMV524312 AWR524312 BGN524312 BQJ524312 CAF524312 CKB524312 CTX524312 DDT524312 DNP524312 DXL524312 EHH524312 ERD524312 FAZ524312 FKV524312 FUR524312 GEN524312 GOJ524312 GYF524312 HIB524312 HRX524312 IBT524312 ILP524312 IVL524312 JFH524312 JPD524312 JYZ524312 KIV524312 KSR524312 LCN524312 LMJ524312 LWF524312 MGB524312 MPX524312 MZT524312 NJP524312 NTL524312 ODH524312 OND524312 OWZ524312 PGV524312 PQR524312 QAN524312 QKJ524312 QUF524312 REB524312 RNX524312 RXT524312 SHP524312 SRL524312 TBH524312 TLD524312 TUZ524312 UEV524312 UOR524312 UYN524312 VIJ524312 VSF524312 WCB524312 WLX524312 WVT524312 N589848 JH589848 TD589848 ACZ589848 AMV589848 AWR589848 BGN589848 BQJ589848 CAF589848 CKB589848 CTX589848 DDT589848 DNP589848 DXL589848 EHH589848 ERD589848 FAZ589848 FKV589848 FUR589848 GEN589848 GOJ589848 GYF589848 HIB589848 HRX589848 IBT589848 ILP589848 IVL589848 JFH589848 JPD589848 JYZ589848 KIV589848 KSR589848 LCN589848 LMJ589848 LWF589848 MGB589848 MPX589848 MZT589848 NJP589848 NTL589848 ODH589848 OND589848 OWZ589848 PGV589848 PQR589848 QAN589848 QKJ589848 QUF589848 REB589848 RNX589848 RXT589848 SHP589848 SRL589848 TBH589848 TLD589848 TUZ589848 UEV589848 UOR589848 UYN589848 VIJ589848 VSF589848 WCB589848 WLX589848 WVT589848 N655384 JH655384 TD655384 ACZ655384 AMV655384 AWR655384 BGN655384 BQJ655384 CAF655384 CKB655384 CTX655384 DDT655384 DNP655384 DXL655384 EHH655384 ERD655384 FAZ655384 FKV655384 FUR655384 GEN655384 GOJ655384 GYF655384 HIB655384 HRX655384 IBT655384 ILP655384 IVL655384 JFH655384 JPD655384 JYZ655384 KIV655384 KSR655384 LCN655384 LMJ655384 LWF655384 MGB655384 MPX655384 MZT655384 NJP655384 NTL655384 ODH655384 OND655384 OWZ655384 PGV655384 PQR655384 QAN655384 QKJ655384 QUF655384 REB655384 RNX655384 RXT655384 SHP655384 SRL655384 TBH655384 TLD655384 TUZ655384 UEV655384 UOR655384 UYN655384 VIJ655384 VSF655384 WCB655384 WLX655384 WVT655384 N720920 JH720920 TD720920 ACZ720920 AMV720920 AWR720920 BGN720920 BQJ720920 CAF720920 CKB720920 CTX720920 DDT720920 DNP720920 DXL720920 EHH720920 ERD720920 FAZ720920 FKV720920 FUR720920 GEN720920 GOJ720920 GYF720920 HIB720920 HRX720920 IBT720920 ILP720920 IVL720920 JFH720920 JPD720920 JYZ720920 KIV720920 KSR720920 LCN720920 LMJ720920 LWF720920 MGB720920 MPX720920 MZT720920 NJP720920 NTL720920 ODH720920 OND720920 OWZ720920 PGV720920 PQR720920 QAN720920 QKJ720920 QUF720920 REB720920 RNX720920 RXT720920 SHP720920 SRL720920 TBH720920 TLD720920 TUZ720920 UEV720920 UOR720920 UYN720920 VIJ720920 VSF720920 WCB720920 WLX720920 WVT720920 N786456 JH786456 TD786456 ACZ786456 AMV786456 AWR786456 BGN786456 BQJ786456 CAF786456 CKB786456 CTX786456 DDT786456 DNP786456 DXL786456 EHH786456 ERD786456 FAZ786456 FKV786456 FUR786456 GEN786456 GOJ786456 GYF786456 HIB786456 HRX786456 IBT786456 ILP786456 IVL786456 JFH786456 JPD786456 JYZ786456 KIV786456 KSR786456 LCN786456 LMJ786456 LWF786456 MGB786456 MPX786456 MZT786456 NJP786456 NTL786456 ODH786456 OND786456 OWZ786456 PGV786456 PQR786456 QAN786456 QKJ786456 QUF786456 REB786456 RNX786456 RXT786456 SHP786456 SRL786456 TBH786456 TLD786456 TUZ786456 UEV786456 UOR786456 UYN786456 VIJ786456 VSF786456 WCB786456 WLX786456 WVT786456 N851992 JH851992 TD851992 ACZ851992 AMV851992 AWR851992 BGN851992 BQJ851992 CAF851992 CKB851992 CTX851992 DDT851992 DNP851992 DXL851992 EHH851992 ERD851992 FAZ851992 FKV851992 FUR851992 GEN851992 GOJ851992 GYF851992 HIB851992 HRX851992 IBT851992 ILP851992 IVL851992 JFH851992 JPD851992 JYZ851992 KIV851992 KSR851992 LCN851992 LMJ851992 LWF851992 MGB851992 MPX851992 MZT851992 NJP851992 NTL851992 ODH851992 OND851992 OWZ851992 PGV851992 PQR851992 QAN851992 QKJ851992 QUF851992 REB851992 RNX851992 RXT851992 SHP851992 SRL851992 TBH851992 TLD851992 TUZ851992 UEV851992 UOR851992 UYN851992 VIJ851992 VSF851992 WCB851992 WLX851992 WVT851992 N917528 JH917528 TD917528 ACZ917528 AMV917528 AWR917528 BGN917528 BQJ917528 CAF917528 CKB917528 CTX917528 DDT917528 DNP917528 DXL917528 EHH917528 ERD917528 FAZ917528 FKV917528 FUR917528 GEN917528 GOJ917528 GYF917528 HIB917528 HRX917528 IBT917528 ILP917528 IVL917528 JFH917528 JPD917528 JYZ917528 KIV917528 KSR917528 LCN917528 LMJ917528 LWF917528 MGB917528 MPX917528 MZT917528 NJP917528 NTL917528 ODH917528 OND917528 OWZ917528 PGV917528 PQR917528 QAN917528 QKJ917528 QUF917528 REB917528 RNX917528 RXT917528 SHP917528 SRL917528 TBH917528 TLD917528 TUZ917528 UEV917528 UOR917528 UYN917528 VIJ917528 VSF917528 WCB917528 WLX917528 WVT917528 N983064 JH983064 TD983064 ACZ983064 AMV983064 AWR983064 BGN983064 BQJ983064 CAF983064 CKB983064 CTX983064 DDT983064 DNP983064 DXL983064 EHH983064 ERD983064 FAZ983064 FKV983064 FUR983064 GEN983064 GOJ983064 GYF983064 HIB983064 HRX983064 IBT983064 ILP983064 IVL983064 JFH983064 JPD983064 JYZ983064 KIV983064 KSR983064 LCN983064 LMJ983064 LWF983064 MGB983064 MPX983064 MZT983064 NJP983064 NTL983064 ODH983064 OND983064 OWZ983064 PGV983064 PQR983064 QAN983064 QKJ983064 QUF983064 REB983064 RNX983064 RXT983064 SHP983064 SRL983064 TBH983064 TLD983064 TUZ983064 UEV983064 UOR983064 UYN983064 VIJ983064 VSF983064 WCB983064 WLX983064 WVT983064 N81 JH81 TD81 ACZ81 AMV81 AWR81 BGN81 BQJ81 CAF81 CKB81 CTX81 DDT81 DNP81 DXL81 EHH81 ERD81 FAZ81 FKV81 FUR81 GEN81 GOJ81 GYF81 HIB81 HRX81 IBT81 ILP81 IVL81 JFH81 JPD81 JYZ81 KIV81 KSR81 LCN81 LMJ81 LWF81 MGB81 MPX81 MZT81 NJP81 NTL81 ODH81 OND81 OWZ81 PGV81 PQR81 QAN81 QKJ81 QUF81 REB81 RNX81 RXT81 SHP81 SRL81 TBH81 TLD81 TUZ81 UEV81 UOR81 UYN81 VIJ81 VSF81 WCB81 WLX81 WVT81 N65581 JH65581 TD65581 ACZ65581 AMV65581 AWR65581 BGN65581 BQJ65581 CAF65581 CKB65581 CTX65581 DDT65581 DNP65581 DXL65581 EHH65581 ERD65581 FAZ65581 FKV65581 FUR65581 GEN65581 GOJ65581 GYF65581 HIB65581 HRX65581 IBT65581 ILP65581 IVL65581 JFH65581 JPD65581 JYZ65581 KIV65581 KSR65581 LCN65581 LMJ65581 LWF65581 MGB65581 MPX65581 MZT65581 NJP65581 NTL65581 ODH65581 OND65581 OWZ65581 PGV65581 PQR65581 QAN65581 QKJ65581 QUF65581 REB65581 RNX65581 RXT65581 SHP65581 SRL65581 TBH65581 TLD65581 TUZ65581 UEV65581 UOR65581 UYN65581 VIJ65581 VSF65581 WCB65581 WLX65581 WVT65581 N131117 JH131117 TD131117 ACZ131117 AMV131117 AWR131117 BGN131117 BQJ131117 CAF131117 CKB131117 CTX131117 DDT131117 DNP131117 DXL131117 EHH131117 ERD131117 FAZ131117 FKV131117 FUR131117 GEN131117 GOJ131117 GYF131117 HIB131117 HRX131117 IBT131117 ILP131117 IVL131117 JFH131117 JPD131117 JYZ131117 KIV131117 KSR131117 LCN131117 LMJ131117 LWF131117 MGB131117 MPX131117 MZT131117 NJP131117 NTL131117 ODH131117 OND131117 OWZ131117 PGV131117 PQR131117 QAN131117 QKJ131117 QUF131117 REB131117 RNX131117 RXT131117 SHP131117 SRL131117 TBH131117 TLD131117 TUZ131117 UEV131117 UOR131117 UYN131117 VIJ131117 VSF131117 WCB131117 WLX131117 WVT131117 N196653 JH196653 TD196653 ACZ196653 AMV196653 AWR196653 BGN196653 BQJ196653 CAF196653 CKB196653 CTX196653 DDT196653 DNP196653 DXL196653 EHH196653 ERD196653 FAZ196653 FKV196653 FUR196653 GEN196653 GOJ196653 GYF196653 HIB196653 HRX196653 IBT196653 ILP196653 IVL196653 JFH196653 JPD196653 JYZ196653 KIV196653 KSR196653 LCN196653 LMJ196653 LWF196653 MGB196653 MPX196653 MZT196653 NJP196653 NTL196653 ODH196653 OND196653 OWZ196653 PGV196653 PQR196653 QAN196653 QKJ196653 QUF196653 REB196653 RNX196653 RXT196653 SHP196653 SRL196653 TBH196653 TLD196653 TUZ196653 UEV196653 UOR196653 UYN196653 VIJ196653 VSF196653 WCB196653 WLX196653 WVT196653 N262189 JH262189 TD262189 ACZ262189 AMV262189 AWR262189 BGN262189 BQJ262189 CAF262189 CKB262189 CTX262189 DDT262189 DNP262189 DXL262189 EHH262189 ERD262189 FAZ262189 FKV262189 FUR262189 GEN262189 GOJ262189 GYF262189 HIB262189 HRX262189 IBT262189 ILP262189 IVL262189 JFH262189 JPD262189 JYZ262189 KIV262189 KSR262189 LCN262189 LMJ262189 LWF262189 MGB262189 MPX262189 MZT262189 NJP262189 NTL262189 ODH262189 OND262189 OWZ262189 PGV262189 PQR262189 QAN262189 QKJ262189 QUF262189 REB262189 RNX262189 RXT262189 SHP262189 SRL262189 TBH262189 TLD262189 TUZ262189 UEV262189 UOR262189 UYN262189 VIJ262189 VSF262189 WCB262189 WLX262189 WVT262189 N327725 JH327725 TD327725 ACZ327725 AMV327725 AWR327725 BGN327725 BQJ327725 CAF327725 CKB327725 CTX327725 DDT327725 DNP327725 DXL327725 EHH327725 ERD327725 FAZ327725 FKV327725 FUR327725 GEN327725 GOJ327725 GYF327725 HIB327725 HRX327725 IBT327725 ILP327725 IVL327725 JFH327725 JPD327725 JYZ327725 KIV327725 KSR327725 LCN327725 LMJ327725 LWF327725 MGB327725 MPX327725 MZT327725 NJP327725 NTL327725 ODH327725 OND327725 OWZ327725 PGV327725 PQR327725 QAN327725 QKJ327725 QUF327725 REB327725 RNX327725 RXT327725 SHP327725 SRL327725 TBH327725 TLD327725 TUZ327725 UEV327725 UOR327725 UYN327725 VIJ327725 VSF327725 WCB327725 WLX327725 WVT327725 N393261 JH393261 TD393261 ACZ393261 AMV393261 AWR393261 BGN393261 BQJ393261 CAF393261 CKB393261 CTX393261 DDT393261 DNP393261 DXL393261 EHH393261 ERD393261 FAZ393261 FKV393261 FUR393261 GEN393261 GOJ393261 GYF393261 HIB393261 HRX393261 IBT393261 ILP393261 IVL393261 JFH393261 JPD393261 JYZ393261 KIV393261 KSR393261 LCN393261 LMJ393261 LWF393261 MGB393261 MPX393261 MZT393261 NJP393261 NTL393261 ODH393261 OND393261 OWZ393261 PGV393261 PQR393261 QAN393261 QKJ393261 QUF393261 REB393261 RNX393261 RXT393261 SHP393261 SRL393261 TBH393261 TLD393261 TUZ393261 UEV393261 UOR393261 UYN393261 VIJ393261 VSF393261 WCB393261 WLX393261 WVT393261 N458797 JH458797 TD458797 ACZ458797 AMV458797 AWR458797 BGN458797 BQJ458797 CAF458797 CKB458797 CTX458797 DDT458797 DNP458797 DXL458797 EHH458797 ERD458797 FAZ458797 FKV458797 FUR458797 GEN458797 GOJ458797 GYF458797 HIB458797 HRX458797 IBT458797 ILP458797 IVL458797 JFH458797 JPD458797 JYZ458797 KIV458797 KSR458797 LCN458797 LMJ458797 LWF458797 MGB458797 MPX458797 MZT458797 NJP458797 NTL458797 ODH458797 OND458797 OWZ458797 PGV458797 PQR458797 QAN458797 QKJ458797 QUF458797 REB458797 RNX458797 RXT458797 SHP458797 SRL458797 TBH458797 TLD458797 TUZ458797 UEV458797 UOR458797 UYN458797 VIJ458797 VSF458797 WCB458797 WLX458797 WVT458797 N524333 JH524333 TD524333 ACZ524333 AMV524333 AWR524333 BGN524333 BQJ524333 CAF524333 CKB524333 CTX524333 DDT524333 DNP524333 DXL524333 EHH524333 ERD524333 FAZ524333 FKV524333 FUR524333 GEN524333 GOJ524333 GYF524333 HIB524333 HRX524333 IBT524333 ILP524333 IVL524333 JFH524333 JPD524333 JYZ524333 KIV524333 KSR524333 LCN524333 LMJ524333 LWF524333 MGB524333 MPX524333 MZT524333 NJP524333 NTL524333 ODH524333 OND524333 OWZ524333 PGV524333 PQR524333 QAN524333 QKJ524333 QUF524333 REB524333 RNX524333 RXT524333 SHP524333 SRL524333 TBH524333 TLD524333 TUZ524333 UEV524333 UOR524333 UYN524333 VIJ524333 VSF524333 WCB524333 WLX524333 WVT524333 N589869 JH589869 TD589869 ACZ589869 AMV589869 AWR589869 BGN589869 BQJ589869 CAF589869 CKB589869 CTX589869 DDT589869 DNP589869 DXL589869 EHH589869 ERD589869 FAZ589869 FKV589869 FUR589869 GEN589869 GOJ589869 GYF589869 HIB589869 HRX589869 IBT589869 ILP589869 IVL589869 JFH589869 JPD589869 JYZ589869 KIV589869 KSR589869 LCN589869 LMJ589869 LWF589869 MGB589869 MPX589869 MZT589869 NJP589869 NTL589869 ODH589869 OND589869 OWZ589869 PGV589869 PQR589869 QAN589869 QKJ589869 QUF589869 REB589869 RNX589869 RXT589869 SHP589869 SRL589869 TBH589869 TLD589869 TUZ589869 UEV589869 UOR589869 UYN589869 VIJ589869 VSF589869 WCB589869 WLX589869 WVT589869 N655405 JH655405 TD655405 ACZ655405 AMV655405 AWR655405 BGN655405 BQJ655405 CAF655405 CKB655405 CTX655405 DDT655405 DNP655405 DXL655405 EHH655405 ERD655405 FAZ655405 FKV655405 FUR655405 GEN655405 GOJ655405 GYF655405 HIB655405 HRX655405 IBT655405 ILP655405 IVL655405 JFH655405 JPD655405 JYZ655405 KIV655405 KSR655405 LCN655405 LMJ655405 LWF655405 MGB655405 MPX655405 MZT655405 NJP655405 NTL655405 ODH655405 OND655405 OWZ655405 PGV655405 PQR655405 QAN655405 QKJ655405 QUF655405 REB655405 RNX655405 RXT655405 SHP655405 SRL655405 TBH655405 TLD655405 TUZ655405 UEV655405 UOR655405 UYN655405 VIJ655405 VSF655405 WCB655405 WLX655405 WVT655405 N720941 JH720941 TD720941 ACZ720941 AMV720941 AWR720941 BGN720941 BQJ720941 CAF720941 CKB720941 CTX720941 DDT720941 DNP720941 DXL720941 EHH720941 ERD720941 FAZ720941 FKV720941 FUR720941 GEN720941 GOJ720941 GYF720941 HIB720941 HRX720941 IBT720941 ILP720941 IVL720941 JFH720941 JPD720941 JYZ720941 KIV720941 KSR720941 LCN720941 LMJ720941 LWF720941 MGB720941 MPX720941 MZT720941 NJP720941 NTL720941 ODH720941 OND720941 OWZ720941 PGV720941 PQR720941 QAN720941 QKJ720941 QUF720941 REB720941 RNX720941 RXT720941 SHP720941 SRL720941 TBH720941 TLD720941 TUZ720941 UEV720941 UOR720941 UYN720941 VIJ720941 VSF720941 WCB720941 WLX720941 WVT720941 N786477 JH786477 TD786477 ACZ786477 AMV786477 AWR786477 BGN786477 BQJ786477 CAF786477 CKB786477 CTX786477 DDT786477 DNP786477 DXL786477 EHH786477 ERD786477 FAZ786477 FKV786477 FUR786477 GEN786477 GOJ786477 GYF786477 HIB786477 HRX786477 IBT786477 ILP786477 IVL786477 JFH786477 JPD786477 JYZ786477 KIV786477 KSR786477 LCN786477 LMJ786477 LWF786477 MGB786477 MPX786477 MZT786477 NJP786477 NTL786477 ODH786477 OND786477 OWZ786477 PGV786477 PQR786477 QAN786477 QKJ786477 QUF786477 REB786477 RNX786477 RXT786477 SHP786477 SRL786477 TBH786477 TLD786477 TUZ786477 UEV786477 UOR786477 UYN786477 VIJ786477 VSF786477 WCB786477 WLX786477 WVT786477 N852013 JH852013 TD852013 ACZ852013 AMV852013 AWR852013 BGN852013 BQJ852013 CAF852013 CKB852013 CTX852013 DDT852013 DNP852013 DXL852013 EHH852013 ERD852013 FAZ852013 FKV852013 FUR852013 GEN852013 GOJ852013 GYF852013 HIB852013 HRX852013 IBT852013 ILP852013 IVL852013 JFH852013 JPD852013 JYZ852013 KIV852013 KSR852013 LCN852013 LMJ852013 LWF852013 MGB852013 MPX852013 MZT852013 NJP852013 NTL852013 ODH852013 OND852013 OWZ852013 PGV852013 PQR852013 QAN852013 QKJ852013 QUF852013 REB852013 RNX852013 RXT852013 SHP852013 SRL852013 TBH852013 TLD852013 TUZ852013 UEV852013 UOR852013 UYN852013 VIJ852013 VSF852013 WCB852013 WLX852013 WVT852013 N917549 JH917549 TD917549 ACZ917549 AMV917549 AWR917549 BGN917549 BQJ917549 CAF917549 CKB917549 CTX917549 DDT917549 DNP917549 DXL917549 EHH917549 ERD917549 FAZ917549 FKV917549 FUR917549 GEN917549 GOJ917549 GYF917549 HIB917549 HRX917549 IBT917549 ILP917549 IVL917549 JFH917549 JPD917549 JYZ917549 KIV917549 KSR917549 LCN917549 LMJ917549 LWF917549 MGB917549 MPX917549 MZT917549 NJP917549 NTL917549 ODH917549 OND917549 OWZ917549 PGV917549 PQR917549 QAN917549 QKJ917549 QUF917549 REB917549 RNX917549 RXT917549 SHP917549 SRL917549 TBH917549 TLD917549 TUZ917549 UEV917549 UOR917549 UYN917549 VIJ917549 VSF917549 WCB917549 WLX917549 WVT917549 N983085 JH983085 TD983085 ACZ983085 AMV983085 AWR983085 BGN983085 BQJ983085 CAF983085 CKB983085 CTX983085 DDT983085 DNP983085 DXL983085 EHH983085 ERD983085 FAZ983085 FKV983085 FUR983085 GEN983085 GOJ983085 GYF983085 HIB983085 HRX983085 IBT983085 ILP983085 IVL983085 JFH983085 JPD983085 JYZ983085 KIV983085 KSR983085 LCN983085 LMJ983085 LWF983085 MGB983085 MPX983085 MZT983085 NJP983085 NTL983085 ODH983085 OND983085 OWZ983085 PGV983085 PQR983085 QAN983085 QKJ983085 QUF983085 REB983085 RNX983085 RXT983085 SHP983085 SRL983085 TBH983085 TLD983085 TUZ983085 UEV983085 UOR983085 UYN983085 VIJ983085 VSF983085 WCB983085 WLX983085 WVT983085 N69 JH69 TD69 ACZ69 AMV69 AWR69 BGN69 BQJ69 CAF69 CKB69 CTX69 DDT69 DNP69 DXL69 EHH69 ERD69 FAZ69 FKV69 FUR69 GEN69 GOJ69 GYF69 HIB69 HRX69 IBT69 ILP69 IVL69 JFH69 JPD69 JYZ69 KIV69 KSR69 LCN69 LMJ69 LWF69 MGB69 MPX69 MZT69 NJP69 NTL69 ODH69 OND69 OWZ69 PGV69 PQR69 QAN69 QKJ69 QUF69 REB69 RNX69 RXT69 SHP69 SRL69 TBH69 TLD69 TUZ69 UEV69 UOR69 UYN69 VIJ69 VSF69 WCB69 WLX69 WVT69 N65567 JH65567 TD65567 ACZ65567 AMV65567 AWR65567 BGN65567 BQJ65567 CAF65567 CKB65567 CTX65567 DDT65567 DNP65567 DXL65567 EHH65567 ERD65567 FAZ65567 FKV65567 FUR65567 GEN65567 GOJ65567 GYF65567 HIB65567 HRX65567 IBT65567 ILP65567 IVL65567 JFH65567 JPD65567 JYZ65567 KIV65567 KSR65567 LCN65567 LMJ65567 LWF65567 MGB65567 MPX65567 MZT65567 NJP65567 NTL65567 ODH65567 OND65567 OWZ65567 PGV65567 PQR65567 QAN65567 QKJ65567 QUF65567 REB65567 RNX65567 RXT65567 SHP65567 SRL65567 TBH65567 TLD65567 TUZ65567 UEV65567 UOR65567 UYN65567 VIJ65567 VSF65567 WCB65567 WLX65567 WVT65567 N131103 JH131103 TD131103 ACZ131103 AMV131103 AWR131103 BGN131103 BQJ131103 CAF131103 CKB131103 CTX131103 DDT131103 DNP131103 DXL131103 EHH131103 ERD131103 FAZ131103 FKV131103 FUR131103 GEN131103 GOJ131103 GYF131103 HIB131103 HRX131103 IBT131103 ILP131103 IVL131103 JFH131103 JPD131103 JYZ131103 KIV131103 KSR131103 LCN131103 LMJ131103 LWF131103 MGB131103 MPX131103 MZT131103 NJP131103 NTL131103 ODH131103 OND131103 OWZ131103 PGV131103 PQR131103 QAN131103 QKJ131103 QUF131103 REB131103 RNX131103 RXT131103 SHP131103 SRL131103 TBH131103 TLD131103 TUZ131103 UEV131103 UOR131103 UYN131103 VIJ131103 VSF131103 WCB131103 WLX131103 WVT131103 N196639 JH196639 TD196639 ACZ196639 AMV196639 AWR196639 BGN196639 BQJ196639 CAF196639 CKB196639 CTX196639 DDT196639 DNP196639 DXL196639 EHH196639 ERD196639 FAZ196639 FKV196639 FUR196639 GEN196639 GOJ196639 GYF196639 HIB196639 HRX196639 IBT196639 ILP196639 IVL196639 JFH196639 JPD196639 JYZ196639 KIV196639 KSR196639 LCN196639 LMJ196639 LWF196639 MGB196639 MPX196639 MZT196639 NJP196639 NTL196639 ODH196639 OND196639 OWZ196639 PGV196639 PQR196639 QAN196639 QKJ196639 QUF196639 REB196639 RNX196639 RXT196639 SHP196639 SRL196639 TBH196639 TLD196639 TUZ196639 UEV196639 UOR196639 UYN196639 VIJ196639 VSF196639 WCB196639 WLX196639 WVT196639 N262175 JH262175 TD262175 ACZ262175 AMV262175 AWR262175 BGN262175 BQJ262175 CAF262175 CKB262175 CTX262175 DDT262175 DNP262175 DXL262175 EHH262175 ERD262175 FAZ262175 FKV262175 FUR262175 GEN262175 GOJ262175 GYF262175 HIB262175 HRX262175 IBT262175 ILP262175 IVL262175 JFH262175 JPD262175 JYZ262175 KIV262175 KSR262175 LCN262175 LMJ262175 LWF262175 MGB262175 MPX262175 MZT262175 NJP262175 NTL262175 ODH262175 OND262175 OWZ262175 PGV262175 PQR262175 QAN262175 QKJ262175 QUF262175 REB262175 RNX262175 RXT262175 SHP262175 SRL262175 TBH262175 TLD262175 TUZ262175 UEV262175 UOR262175 UYN262175 VIJ262175 VSF262175 WCB262175 WLX262175 WVT262175 N327711 JH327711 TD327711 ACZ327711 AMV327711 AWR327711 BGN327711 BQJ327711 CAF327711 CKB327711 CTX327711 DDT327711 DNP327711 DXL327711 EHH327711 ERD327711 FAZ327711 FKV327711 FUR327711 GEN327711 GOJ327711 GYF327711 HIB327711 HRX327711 IBT327711 ILP327711 IVL327711 JFH327711 JPD327711 JYZ327711 KIV327711 KSR327711 LCN327711 LMJ327711 LWF327711 MGB327711 MPX327711 MZT327711 NJP327711 NTL327711 ODH327711 OND327711 OWZ327711 PGV327711 PQR327711 QAN327711 QKJ327711 QUF327711 REB327711 RNX327711 RXT327711 SHP327711 SRL327711 TBH327711 TLD327711 TUZ327711 UEV327711 UOR327711 UYN327711 VIJ327711 VSF327711 WCB327711 WLX327711 WVT327711 N393247 JH393247 TD393247 ACZ393247 AMV393247 AWR393247 BGN393247 BQJ393247 CAF393247 CKB393247 CTX393247 DDT393247 DNP393247 DXL393247 EHH393247 ERD393247 FAZ393247 FKV393247 FUR393247 GEN393247 GOJ393247 GYF393247 HIB393247 HRX393247 IBT393247 ILP393247 IVL393247 JFH393247 JPD393247 JYZ393247 KIV393247 KSR393247 LCN393247 LMJ393247 LWF393247 MGB393247 MPX393247 MZT393247 NJP393247 NTL393247 ODH393247 OND393247 OWZ393247 PGV393247 PQR393247 QAN393247 QKJ393247 QUF393247 REB393247 RNX393247 RXT393247 SHP393247 SRL393247 TBH393247 TLD393247 TUZ393247 UEV393247 UOR393247 UYN393247 VIJ393247 VSF393247 WCB393247 WLX393247 WVT393247 N458783 JH458783 TD458783 ACZ458783 AMV458783 AWR458783 BGN458783 BQJ458783 CAF458783 CKB458783 CTX458783 DDT458783 DNP458783 DXL458783 EHH458783 ERD458783 FAZ458783 FKV458783 FUR458783 GEN458783 GOJ458783 GYF458783 HIB458783 HRX458783 IBT458783 ILP458783 IVL458783 JFH458783 JPD458783 JYZ458783 KIV458783 KSR458783 LCN458783 LMJ458783 LWF458783 MGB458783 MPX458783 MZT458783 NJP458783 NTL458783 ODH458783 OND458783 OWZ458783 PGV458783 PQR458783 QAN458783 QKJ458783 QUF458783 REB458783 RNX458783 RXT458783 SHP458783 SRL458783 TBH458783 TLD458783 TUZ458783 UEV458783 UOR458783 UYN458783 VIJ458783 VSF458783 WCB458783 WLX458783 WVT458783 N524319 JH524319 TD524319 ACZ524319 AMV524319 AWR524319 BGN524319 BQJ524319 CAF524319 CKB524319 CTX524319 DDT524319 DNP524319 DXL524319 EHH524319 ERD524319 FAZ524319 FKV524319 FUR524319 GEN524319 GOJ524319 GYF524319 HIB524319 HRX524319 IBT524319 ILP524319 IVL524319 JFH524319 JPD524319 JYZ524319 KIV524319 KSR524319 LCN524319 LMJ524319 LWF524319 MGB524319 MPX524319 MZT524319 NJP524319 NTL524319 ODH524319 OND524319 OWZ524319 PGV524319 PQR524319 QAN524319 QKJ524319 QUF524319 REB524319 RNX524319 RXT524319 SHP524319 SRL524319 TBH524319 TLD524319 TUZ524319 UEV524319 UOR524319 UYN524319 VIJ524319 VSF524319 WCB524319 WLX524319 WVT524319 N589855 JH589855 TD589855 ACZ589855 AMV589855 AWR589855 BGN589855 BQJ589855 CAF589855 CKB589855 CTX589855 DDT589855 DNP589855 DXL589855 EHH589855 ERD589855 FAZ589855 FKV589855 FUR589855 GEN589855 GOJ589855 GYF589855 HIB589855 HRX589855 IBT589855 ILP589855 IVL589855 JFH589855 JPD589855 JYZ589855 KIV589855 KSR589855 LCN589855 LMJ589855 LWF589855 MGB589855 MPX589855 MZT589855 NJP589855 NTL589855 ODH589855 OND589855 OWZ589855 PGV589855 PQR589855 QAN589855 QKJ589855 QUF589855 REB589855 RNX589855 RXT589855 SHP589855 SRL589855 TBH589855 TLD589855 TUZ589855 UEV589855 UOR589855 UYN589855 VIJ589855 VSF589855 WCB589855 WLX589855 WVT589855 N655391 JH655391 TD655391 ACZ655391 AMV655391 AWR655391 BGN655391 BQJ655391 CAF655391 CKB655391 CTX655391 DDT655391 DNP655391 DXL655391 EHH655391 ERD655391 FAZ655391 FKV655391 FUR655391 GEN655391 GOJ655391 GYF655391 HIB655391 HRX655391 IBT655391 ILP655391 IVL655391 JFH655391 JPD655391 JYZ655391 KIV655391 KSR655391 LCN655391 LMJ655391 LWF655391 MGB655391 MPX655391 MZT655391 NJP655391 NTL655391 ODH655391 OND655391 OWZ655391 PGV655391 PQR655391 QAN655391 QKJ655391 QUF655391 REB655391 RNX655391 RXT655391 SHP655391 SRL655391 TBH655391 TLD655391 TUZ655391 UEV655391 UOR655391 UYN655391 VIJ655391 VSF655391 WCB655391 WLX655391 WVT655391 N720927 JH720927 TD720927 ACZ720927 AMV720927 AWR720927 BGN720927 BQJ720927 CAF720927 CKB720927 CTX720927 DDT720927 DNP720927 DXL720927 EHH720927 ERD720927 FAZ720927 FKV720927 FUR720927 GEN720927 GOJ720927 GYF720927 HIB720927 HRX720927 IBT720927 ILP720927 IVL720927 JFH720927 JPD720927 JYZ720927 KIV720927 KSR720927 LCN720927 LMJ720927 LWF720927 MGB720927 MPX720927 MZT720927 NJP720927 NTL720927 ODH720927 OND720927 OWZ720927 PGV720927 PQR720927 QAN720927 QKJ720927 QUF720927 REB720927 RNX720927 RXT720927 SHP720927 SRL720927 TBH720927 TLD720927 TUZ720927 UEV720927 UOR720927 UYN720927 VIJ720927 VSF720927 WCB720927 WLX720927 WVT720927 N786463 JH786463 TD786463 ACZ786463 AMV786463 AWR786463 BGN786463 BQJ786463 CAF786463 CKB786463 CTX786463 DDT786463 DNP786463 DXL786463 EHH786463 ERD786463 FAZ786463 FKV786463 FUR786463 GEN786463 GOJ786463 GYF786463 HIB786463 HRX786463 IBT786463 ILP786463 IVL786463 JFH786463 JPD786463 JYZ786463 KIV786463 KSR786463 LCN786463 LMJ786463 LWF786463 MGB786463 MPX786463 MZT786463 NJP786463 NTL786463 ODH786463 OND786463 OWZ786463 PGV786463 PQR786463 QAN786463 QKJ786463 QUF786463 REB786463 RNX786463 RXT786463 SHP786463 SRL786463 TBH786463 TLD786463 TUZ786463 UEV786463 UOR786463 UYN786463 VIJ786463 VSF786463 WCB786463 WLX786463 WVT786463 N851999 JH851999 TD851999 ACZ851999 AMV851999 AWR851999 BGN851999 BQJ851999 CAF851999 CKB851999 CTX851999 DDT851999 DNP851999 DXL851999 EHH851999 ERD851999 FAZ851999 FKV851999 FUR851999 GEN851999 GOJ851999 GYF851999 HIB851999 HRX851999 IBT851999 ILP851999 IVL851999 JFH851999 JPD851999 JYZ851999 KIV851999 KSR851999 LCN851999 LMJ851999 LWF851999 MGB851999 MPX851999 MZT851999 NJP851999 NTL851999 ODH851999 OND851999 OWZ851999 PGV851999 PQR851999 QAN851999 QKJ851999 QUF851999 REB851999 RNX851999 RXT851999 SHP851999 SRL851999 TBH851999 TLD851999 TUZ851999 UEV851999 UOR851999 UYN851999 VIJ851999 VSF851999 WCB851999 WLX851999 WVT851999 N917535 JH917535 TD917535 ACZ917535 AMV917535 AWR917535 BGN917535 BQJ917535 CAF917535 CKB917535 CTX917535 DDT917535 DNP917535 DXL917535 EHH917535 ERD917535 FAZ917535 FKV917535 FUR917535 GEN917535 GOJ917535 GYF917535 HIB917535 HRX917535 IBT917535 ILP917535 IVL917535 JFH917535 JPD917535 JYZ917535 KIV917535 KSR917535 LCN917535 LMJ917535 LWF917535 MGB917535 MPX917535 MZT917535 NJP917535 NTL917535 ODH917535 OND917535 OWZ917535 PGV917535 PQR917535 QAN917535 QKJ917535 QUF917535 REB917535 RNX917535 RXT917535 SHP917535 SRL917535 TBH917535 TLD917535 TUZ917535 UEV917535 UOR917535 UYN917535 VIJ917535 VSF917535 WCB917535 WLX917535 WVT917535 N983071 JH983071 TD983071 ACZ983071 AMV983071 AWR983071 BGN983071 BQJ983071 CAF983071 CKB983071 CTX983071 DDT983071 DNP983071 DXL983071 EHH983071 ERD983071 FAZ983071 FKV983071 FUR983071 GEN983071 GOJ983071 GYF983071 HIB983071 HRX983071 IBT983071 ILP983071 IVL983071 JFH983071 JPD983071 JYZ983071 KIV983071 KSR983071 LCN983071 LMJ983071 LWF983071 MGB983071 MPX983071 MZT983071 NJP983071 NTL983071 ODH983071 OND983071 OWZ983071 PGV983071 PQR983071 QAN983071 QKJ983071 QUF983071 REB983071 RNX983071 RXT983071 SHP983071 SRL983071 TBH983071 TLD983071 TUZ983071 UEV983071 UOR983071 UYN983071 VIJ983071 VSF983071 WCB983071 WLX983071 WVT983071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29"/>
  <sheetViews>
    <sheetView showGridLines="0" workbookViewId="0">
      <selection activeCell="A20" sqref="A20"/>
    </sheetView>
  </sheetViews>
  <sheetFormatPr defaultColWidth="23.28515625" defaultRowHeight="18" customHeight="1" x14ac:dyDescent="0.25"/>
  <cols>
    <col min="1" max="1" width="2" style="496" customWidth="1"/>
    <col min="2" max="5" width="23.28515625" style="496"/>
    <col min="6" max="6" width="42.28515625" style="496" customWidth="1"/>
    <col min="7" max="16384" width="23.28515625" style="496"/>
  </cols>
  <sheetData>
    <row r="1" spans="2:9" ht="7.5" customHeight="1" x14ac:dyDescent="0.25"/>
    <row r="2" spans="2:9" s="511" customFormat="1" ht="27" customHeight="1" x14ac:dyDescent="0.25">
      <c r="B2" s="512" t="s">
        <v>601</v>
      </c>
      <c r="C2" s="512" t="s">
        <v>629</v>
      </c>
      <c r="D2" s="512" t="s">
        <v>603</v>
      </c>
      <c r="E2" s="512" t="s">
        <v>604</v>
      </c>
      <c r="F2" s="512" t="s">
        <v>605</v>
      </c>
      <c r="G2" s="512" t="s">
        <v>626</v>
      </c>
      <c r="H2" s="512" t="s">
        <v>623</v>
      </c>
      <c r="I2" s="512" t="s">
        <v>602</v>
      </c>
    </row>
    <row r="3" spans="2:9" ht="18.75" customHeight="1" x14ac:dyDescent="0.25">
      <c r="B3" s="513" t="s">
        <v>592</v>
      </c>
      <c r="C3" s="513" t="s">
        <v>631</v>
      </c>
      <c r="D3" s="513" t="s">
        <v>634</v>
      </c>
      <c r="E3" s="513" t="s">
        <v>636</v>
      </c>
      <c r="F3" s="513" t="s">
        <v>619</v>
      </c>
      <c r="G3" s="513" t="s">
        <v>609</v>
      </c>
      <c r="H3" s="513" t="s">
        <v>622</v>
      </c>
      <c r="I3" s="513" t="s">
        <v>640</v>
      </c>
    </row>
    <row r="4" spans="2:9" ht="18.75" customHeight="1" x14ac:dyDescent="0.25">
      <c r="B4" s="513" t="s">
        <v>593</v>
      </c>
      <c r="C4" s="513" t="s">
        <v>630</v>
      </c>
      <c r="D4" s="513" t="s">
        <v>635</v>
      </c>
      <c r="E4" s="513" t="s">
        <v>637</v>
      </c>
      <c r="F4" s="513" t="s">
        <v>612</v>
      </c>
      <c r="G4" s="513" t="s">
        <v>590</v>
      </c>
      <c r="H4" s="513"/>
      <c r="I4" s="513" t="s">
        <v>641</v>
      </c>
    </row>
    <row r="5" spans="2:9" ht="18.75" customHeight="1" x14ac:dyDescent="0.25">
      <c r="B5" s="513" t="s">
        <v>594</v>
      </c>
      <c r="C5" s="513" t="s">
        <v>624</v>
      </c>
      <c r="D5" s="513"/>
      <c r="E5" s="513" t="s">
        <v>638</v>
      </c>
      <c r="F5" s="513" t="s">
        <v>610</v>
      </c>
      <c r="G5" s="513"/>
      <c r="H5" s="513"/>
      <c r="I5" s="513" t="s">
        <v>642</v>
      </c>
    </row>
    <row r="6" spans="2:9" ht="18.75" customHeight="1" x14ac:dyDescent="0.25">
      <c r="B6" s="513" t="s">
        <v>595</v>
      </c>
      <c r="C6" s="513" t="s">
        <v>625</v>
      </c>
      <c r="D6" s="513"/>
      <c r="E6" s="513" t="s">
        <v>639</v>
      </c>
      <c r="F6" s="513" t="s">
        <v>611</v>
      </c>
      <c r="G6" s="513"/>
      <c r="H6" s="513"/>
      <c r="I6" s="513" t="s">
        <v>643</v>
      </c>
    </row>
    <row r="7" spans="2:9" ht="18.75" customHeight="1" x14ac:dyDescent="0.25">
      <c r="B7" s="513" t="s">
        <v>633</v>
      </c>
      <c r="C7" s="513"/>
      <c r="D7" s="513"/>
      <c r="E7" s="513"/>
      <c r="F7" s="513" t="s">
        <v>612</v>
      </c>
      <c r="G7" s="513"/>
      <c r="H7" s="513"/>
      <c r="I7" s="513" t="s">
        <v>644</v>
      </c>
    </row>
    <row r="8" spans="2:9" ht="18.75" customHeight="1" x14ac:dyDescent="0.25">
      <c r="B8" s="513" t="s">
        <v>596</v>
      </c>
      <c r="C8" s="513"/>
      <c r="D8" s="513"/>
      <c r="E8" s="513"/>
      <c r="F8" s="513" t="s">
        <v>613</v>
      </c>
      <c r="G8" s="513"/>
      <c r="H8" s="513"/>
      <c r="I8" s="513" t="s">
        <v>645</v>
      </c>
    </row>
    <row r="9" spans="2:9" ht="18.75" customHeight="1" x14ac:dyDescent="0.25">
      <c r="B9" s="513" t="s">
        <v>597</v>
      </c>
      <c r="C9" s="513"/>
      <c r="D9" s="513"/>
      <c r="F9" s="513" t="s">
        <v>614</v>
      </c>
      <c r="G9" s="513"/>
      <c r="H9" s="513"/>
      <c r="I9" s="513" t="s">
        <v>646</v>
      </c>
    </row>
    <row r="10" spans="2:9" ht="18.75" customHeight="1" x14ac:dyDescent="0.25">
      <c r="B10" s="513" t="s">
        <v>598</v>
      </c>
      <c r="C10" s="513"/>
      <c r="D10" s="513"/>
      <c r="E10" s="513"/>
      <c r="F10" s="513" t="s">
        <v>615</v>
      </c>
      <c r="G10" s="513"/>
      <c r="H10" s="513"/>
      <c r="I10" s="513" t="s">
        <v>647</v>
      </c>
    </row>
    <row r="11" spans="2:9" ht="18.75" customHeight="1" x14ac:dyDescent="0.25">
      <c r="B11" s="513" t="s">
        <v>599</v>
      </c>
      <c r="C11" s="513"/>
      <c r="D11" s="513"/>
      <c r="E11" s="513"/>
      <c r="F11" s="513" t="s">
        <v>606</v>
      </c>
      <c r="G11" s="513"/>
      <c r="H11" s="513"/>
      <c r="I11" s="513" t="s">
        <v>648</v>
      </c>
    </row>
    <row r="12" spans="2:9" ht="18.75" customHeight="1" x14ac:dyDescent="0.25">
      <c r="B12" s="513" t="s">
        <v>632</v>
      </c>
      <c r="C12" s="513"/>
      <c r="D12" s="513"/>
      <c r="E12" s="513"/>
      <c r="F12" s="513" t="s">
        <v>607</v>
      </c>
      <c r="G12" s="513"/>
      <c r="H12" s="513"/>
      <c r="I12" s="513" t="s">
        <v>649</v>
      </c>
    </row>
    <row r="13" spans="2:9" ht="18.75" customHeight="1" x14ac:dyDescent="0.25">
      <c r="B13" s="514" t="s">
        <v>600</v>
      </c>
      <c r="C13" s="513"/>
      <c r="D13" s="513"/>
      <c r="E13" s="513"/>
      <c r="F13" s="515" t="s">
        <v>627</v>
      </c>
      <c r="G13" s="513"/>
      <c r="H13" s="513"/>
      <c r="I13" s="513" t="s">
        <v>650</v>
      </c>
    </row>
    <row r="14" spans="2:9" ht="18.75" customHeight="1" x14ac:dyDescent="0.25">
      <c r="B14" s="513" t="s">
        <v>591</v>
      </c>
      <c r="C14" s="513"/>
      <c r="D14" s="513"/>
      <c r="E14" s="513"/>
      <c r="F14" s="515" t="s">
        <v>628</v>
      </c>
      <c r="G14" s="513"/>
      <c r="H14" s="513"/>
      <c r="I14" s="513" t="s">
        <v>651</v>
      </c>
    </row>
    <row r="15" spans="2:9" ht="18.75" customHeight="1" x14ac:dyDescent="0.25">
      <c r="B15" s="516"/>
      <c r="C15" s="513"/>
      <c r="D15" s="513"/>
      <c r="E15" s="516"/>
      <c r="F15" s="514" t="s">
        <v>616</v>
      </c>
      <c r="G15" s="513"/>
      <c r="H15" s="513"/>
      <c r="I15" s="513" t="s">
        <v>652</v>
      </c>
    </row>
    <row r="16" spans="2:9" ht="18.75" customHeight="1" x14ac:dyDescent="0.25">
      <c r="B16" s="516"/>
      <c r="C16" s="513"/>
      <c r="D16" s="513"/>
      <c r="E16" s="513"/>
      <c r="F16" s="514" t="s">
        <v>617</v>
      </c>
      <c r="G16" s="513"/>
      <c r="H16" s="513"/>
      <c r="I16" s="513" t="s">
        <v>653</v>
      </c>
    </row>
    <row r="17" spans="2:9" ht="18.75" customHeight="1" x14ac:dyDescent="0.25">
      <c r="B17" s="516"/>
      <c r="C17" s="513"/>
      <c r="D17" s="513"/>
      <c r="E17" s="516"/>
      <c r="F17" s="514" t="s">
        <v>618</v>
      </c>
      <c r="G17" s="513"/>
      <c r="H17" s="513"/>
      <c r="I17" s="513" t="s">
        <v>654</v>
      </c>
    </row>
    <row r="18" spans="2:9" ht="18.75" customHeight="1" x14ac:dyDescent="0.25">
      <c r="B18" s="516"/>
      <c r="C18" s="513"/>
      <c r="D18" s="513"/>
      <c r="E18" s="516"/>
      <c r="F18" s="514" t="s">
        <v>620</v>
      </c>
      <c r="G18" s="513"/>
      <c r="H18" s="513"/>
      <c r="I18" s="513" t="s">
        <v>655</v>
      </c>
    </row>
    <row r="19" spans="2:9" ht="18.75" customHeight="1" x14ac:dyDescent="0.25">
      <c r="B19" s="516"/>
      <c r="C19" s="513"/>
      <c r="D19" s="513"/>
      <c r="E19" s="516"/>
      <c r="F19" s="514" t="s">
        <v>621</v>
      </c>
      <c r="G19" s="513"/>
      <c r="H19" s="513"/>
      <c r="I19" s="513" t="s">
        <v>656</v>
      </c>
    </row>
    <row r="20" spans="2:9" ht="18.75" customHeight="1" x14ac:dyDescent="0.25">
      <c r="B20" s="516"/>
      <c r="C20" s="513"/>
      <c r="D20" s="513"/>
      <c r="E20" s="516"/>
      <c r="F20" s="514" t="s">
        <v>608</v>
      </c>
      <c r="G20" s="513"/>
      <c r="H20" s="513"/>
      <c r="I20" s="513" t="s">
        <v>657</v>
      </c>
    </row>
    <row r="21" spans="2:9" ht="18.75" customHeight="1" x14ac:dyDescent="0.25">
      <c r="B21" s="516"/>
      <c r="C21" s="513"/>
      <c r="D21" s="513"/>
      <c r="E21" s="516"/>
      <c r="F21" s="513"/>
      <c r="G21" s="513"/>
      <c r="H21" s="513"/>
      <c r="I21" s="513" t="s">
        <v>658</v>
      </c>
    </row>
    <row r="22" spans="2:9" ht="18.75" customHeight="1" x14ac:dyDescent="0.25">
      <c r="B22" s="516"/>
      <c r="C22" s="513"/>
      <c r="D22" s="513"/>
      <c r="E22" s="513"/>
      <c r="F22" s="513"/>
      <c r="G22" s="513"/>
      <c r="H22" s="513"/>
      <c r="I22" s="513" t="s">
        <v>659</v>
      </c>
    </row>
    <row r="23" spans="2:9" ht="18.75" customHeight="1" x14ac:dyDescent="0.25">
      <c r="B23" s="513"/>
      <c r="C23" s="513"/>
      <c r="D23" s="513"/>
      <c r="E23" s="513"/>
      <c r="F23" s="513"/>
      <c r="G23" s="513"/>
      <c r="H23" s="513"/>
      <c r="I23" s="513" t="s">
        <v>660</v>
      </c>
    </row>
    <row r="24" spans="2:9" ht="18.75" customHeight="1" x14ac:dyDescent="0.25">
      <c r="B24" s="513"/>
      <c r="C24" s="513"/>
      <c r="D24" s="513"/>
      <c r="E24" s="513"/>
      <c r="F24" s="513"/>
      <c r="G24" s="513"/>
      <c r="H24" s="513"/>
      <c r="I24" s="513" t="s">
        <v>661</v>
      </c>
    </row>
    <row r="25" spans="2:9" ht="18.75" customHeight="1" x14ac:dyDescent="0.25">
      <c r="B25" s="513"/>
      <c r="C25" s="513"/>
      <c r="D25" s="513"/>
      <c r="E25" s="513"/>
      <c r="F25" s="513"/>
      <c r="G25" s="513"/>
      <c r="H25" s="513"/>
      <c r="I25" s="513" t="s">
        <v>662</v>
      </c>
    </row>
    <row r="26" spans="2:9" ht="18.75" customHeight="1" x14ac:dyDescent="0.25">
      <c r="B26" s="513"/>
      <c r="C26" s="513"/>
      <c r="D26" s="513"/>
      <c r="E26" s="513"/>
      <c r="F26" s="513"/>
      <c r="G26" s="513"/>
      <c r="H26" s="513"/>
      <c r="I26" s="513" t="s">
        <v>663</v>
      </c>
    </row>
    <row r="27" spans="2:9" ht="18.75" customHeight="1" x14ac:dyDescent="0.25">
      <c r="B27" s="513"/>
      <c r="C27" s="513"/>
      <c r="D27" s="513"/>
      <c r="E27" s="513"/>
      <c r="F27" s="513"/>
      <c r="G27" s="513"/>
      <c r="H27" s="513"/>
      <c r="I27" s="513" t="s">
        <v>664</v>
      </c>
    </row>
    <row r="28" spans="2:9" ht="18.75" customHeight="1" x14ac:dyDescent="0.25">
      <c r="B28" s="513"/>
      <c r="C28" s="513"/>
      <c r="D28" s="513"/>
      <c r="E28" s="513"/>
      <c r="F28" s="513"/>
      <c r="G28" s="513"/>
      <c r="H28" s="513"/>
      <c r="I28" s="513" t="s">
        <v>665</v>
      </c>
    </row>
    <row r="29" spans="2:9" ht="18.75" customHeight="1" x14ac:dyDescent="0.25">
      <c r="B29" s="513"/>
      <c r="C29" s="513"/>
      <c r="D29" s="513"/>
      <c r="E29" s="513"/>
      <c r="F29" s="513"/>
      <c r="G29" s="513"/>
      <c r="H29" s="513"/>
      <c r="I29" s="513" t="s">
        <v>666</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29"/>
  <sheetViews>
    <sheetView showGridLines="0" showRowColHeaders="0" showRuler="0" view="pageLayout" zoomScale="70" zoomScaleNormal="80" zoomScalePageLayoutView="70" workbookViewId="0">
      <selection activeCell="L18" sqref="L18"/>
    </sheetView>
  </sheetViews>
  <sheetFormatPr defaultColWidth="19.28515625" defaultRowHeight="15.75" x14ac:dyDescent="0.25"/>
  <cols>
    <col min="1" max="1" width="0.7109375" style="229" customWidth="1"/>
    <col min="2" max="2" width="3.140625" style="229" customWidth="1"/>
    <col min="3" max="3" width="1.42578125" style="229" customWidth="1"/>
    <col min="4" max="4" width="2.28515625" style="229" customWidth="1"/>
    <col min="5" max="5" width="12" style="229" customWidth="1"/>
    <col min="6" max="6" width="3" style="229" customWidth="1"/>
    <col min="7" max="8" width="8.5703125" style="229" customWidth="1"/>
    <col min="9" max="9" width="14.5703125" style="229" customWidth="1"/>
    <col min="10" max="10" width="5.140625" style="229" customWidth="1"/>
    <col min="11" max="11" width="9.85546875" style="229" customWidth="1"/>
    <col min="12" max="12" width="46" style="229" customWidth="1"/>
    <col min="13" max="13" width="13.5703125" style="229" customWidth="1"/>
    <col min="14" max="15" width="14.140625" style="229" customWidth="1"/>
    <col min="16" max="16" width="9.5703125" style="229" customWidth="1"/>
    <col min="17" max="17" width="0.5703125" style="229" customWidth="1"/>
    <col min="18" max="18" width="9.85546875" style="229" customWidth="1"/>
    <col min="19" max="19" width="1.42578125" style="229" customWidth="1"/>
    <col min="20" max="20" width="3.140625" style="229" customWidth="1"/>
    <col min="21" max="23" width="12" style="229" customWidth="1"/>
    <col min="24" max="16384" width="19.28515625" style="229"/>
  </cols>
  <sheetData>
    <row r="1" spans="1:22" ht="18" customHeight="1" x14ac:dyDescent="0.25">
      <c r="A1" s="448"/>
      <c r="B1" s="449"/>
      <c r="C1" s="449"/>
      <c r="D1" s="449"/>
      <c r="E1" s="449"/>
      <c r="F1" s="449"/>
      <c r="G1" s="449"/>
      <c r="H1" s="449"/>
      <c r="I1" s="449"/>
      <c r="J1" s="449"/>
      <c r="K1" s="449"/>
      <c r="L1" s="449"/>
      <c r="M1" s="449"/>
      <c r="N1" s="449"/>
      <c r="O1" s="449"/>
      <c r="P1" s="449"/>
      <c r="Q1" s="449"/>
      <c r="R1" s="449"/>
      <c r="S1" s="449"/>
      <c r="T1" s="449"/>
    </row>
    <row r="2" spans="1:22" ht="8.25" customHeight="1" thickBot="1" x14ac:dyDescent="0.3">
      <c r="B2" s="450"/>
      <c r="C2" s="437"/>
      <c r="D2" s="437"/>
      <c r="E2" s="437"/>
      <c r="F2" s="437"/>
      <c r="G2" s="438"/>
      <c r="H2" s="438"/>
      <c r="I2" s="437"/>
      <c r="J2" s="437"/>
      <c r="K2" s="437"/>
      <c r="L2" s="436"/>
      <c r="M2" s="439"/>
      <c r="N2" s="439"/>
      <c r="O2" s="439"/>
      <c r="P2" s="439"/>
      <c r="Q2" s="439"/>
      <c r="R2" s="439"/>
      <c r="S2" s="437"/>
      <c r="T2" s="456"/>
      <c r="U2" s="234"/>
    </row>
    <row r="3" spans="1:22" ht="21" customHeight="1" x14ac:dyDescent="0.25">
      <c r="B3" s="450"/>
      <c r="C3" s="437"/>
      <c r="D3" s="461"/>
      <c r="E3" s="463"/>
      <c r="F3" s="463"/>
      <c r="G3" s="462"/>
      <c r="H3" s="462"/>
      <c r="I3" s="463"/>
      <c r="J3" s="463"/>
      <c r="K3" s="463"/>
      <c r="L3" s="464"/>
      <c r="M3" s="465"/>
      <c r="N3" s="465"/>
      <c r="O3" s="465"/>
      <c r="P3" s="465"/>
      <c r="Q3" s="465"/>
      <c r="R3" s="466"/>
      <c r="S3" s="437"/>
      <c r="T3" s="457"/>
    </row>
    <row r="4" spans="1:22" ht="66" customHeight="1" x14ac:dyDescent="0.25">
      <c r="B4" s="451"/>
      <c r="C4" s="441"/>
      <c r="D4" s="467"/>
      <c r="E4" s="436"/>
      <c r="F4" s="436"/>
      <c r="G4" s="436"/>
      <c r="H4" s="436"/>
      <c r="I4" s="442"/>
      <c r="J4" s="442"/>
      <c r="K4" s="439"/>
      <c r="L4" s="439"/>
      <c r="M4" s="439"/>
      <c r="N4" s="439"/>
      <c r="O4" s="439"/>
      <c r="P4" s="439"/>
      <c r="Q4" s="442"/>
      <c r="R4" s="468"/>
      <c r="S4" s="442"/>
      <c r="T4" s="458"/>
    </row>
    <row r="5" spans="1:22" ht="21" customHeight="1" x14ac:dyDescent="0.65">
      <c r="B5" s="452"/>
      <c r="C5" s="437"/>
      <c r="D5" s="469"/>
      <c r="E5" s="443"/>
      <c r="F5" s="443"/>
      <c r="G5" s="443"/>
      <c r="H5" s="443"/>
      <c r="I5" s="443"/>
      <c r="J5" s="480"/>
      <c r="K5" s="934" t="s">
        <v>769</v>
      </c>
      <c r="L5" s="934"/>
      <c r="M5" s="934"/>
      <c r="N5" s="492"/>
      <c r="O5" s="492"/>
      <c r="P5" s="480"/>
      <c r="Q5" s="437"/>
      <c r="R5" s="470"/>
      <c r="S5" s="439"/>
      <c r="T5" s="459"/>
    </row>
    <row r="6" spans="1:22" ht="17.25" customHeight="1" x14ac:dyDescent="0.65">
      <c r="B6" s="453"/>
      <c r="C6" s="441"/>
      <c r="D6" s="467"/>
      <c r="E6" s="436"/>
      <c r="F6" s="436"/>
      <c r="G6" s="442"/>
      <c r="H6" s="442"/>
      <c r="I6" s="442"/>
      <c r="J6" s="480"/>
      <c r="K6" s="934"/>
      <c r="L6" s="934"/>
      <c r="M6" s="934"/>
      <c r="N6" s="492"/>
      <c r="O6" s="492"/>
      <c r="P6" s="480"/>
      <c r="Q6" s="442"/>
      <c r="R6" s="468"/>
      <c r="S6" s="442"/>
      <c r="T6" s="458"/>
      <c r="V6"/>
    </row>
    <row r="7" spans="1:22" s="230" customFormat="1" ht="13.5" customHeight="1" thickBot="1" x14ac:dyDescent="0.3">
      <c r="B7" s="454"/>
      <c r="C7" s="444"/>
      <c r="D7" s="473"/>
      <c r="E7" s="444"/>
      <c r="F7" s="444"/>
      <c r="G7" s="445"/>
      <c r="H7" s="445"/>
      <c r="I7" s="445"/>
      <c r="J7" s="481"/>
      <c r="L7" s="933" t="s">
        <v>667</v>
      </c>
      <c r="M7" s="444"/>
      <c r="N7" s="444"/>
      <c r="O7" s="444"/>
      <c r="P7" s="444"/>
      <c r="Q7" s="444"/>
      <c r="R7" s="474"/>
      <c r="S7" s="444"/>
      <c r="T7" s="454"/>
    </row>
    <row r="8" spans="1:22" ht="10.5" customHeight="1" x14ac:dyDescent="0.25">
      <c r="B8" s="455"/>
      <c r="C8" s="446"/>
      <c r="D8" s="475"/>
      <c r="E8" s="446"/>
      <c r="F8" s="446"/>
      <c r="G8" s="447"/>
      <c r="H8" s="447"/>
      <c r="I8" s="447"/>
      <c r="J8" s="447"/>
      <c r="K8" s="482"/>
      <c r="L8" s="933"/>
      <c r="M8" s="482"/>
      <c r="N8" s="447"/>
      <c r="O8"/>
      <c r="P8" s="447"/>
      <c r="Q8" s="447"/>
      <c r="R8" s="476"/>
      <c r="S8" s="447"/>
      <c r="T8" s="460"/>
    </row>
    <row r="9" spans="1:22" ht="32.25" customHeight="1" x14ac:dyDescent="0.25">
      <c r="B9" s="455"/>
      <c r="C9" s="446"/>
      <c r="D9" s="475"/>
      <c r="E9" s="446"/>
      <c r="F9" s="446"/>
      <c r="G9" s="447"/>
      <c r="H9" s="447"/>
      <c r="I9" s="447"/>
      <c r="J9" s="447"/>
      <c r="K9" s="447"/>
      <c r="L9" s="447"/>
      <c r="M9" s="447"/>
      <c r="N9" s="447"/>
      <c r="O9" s="447"/>
      <c r="P9" s="447"/>
      <c r="Q9" s="447"/>
      <c r="R9" s="476"/>
      <c r="S9" s="447"/>
      <c r="T9" s="460"/>
    </row>
    <row r="10" spans="1:22" ht="21" customHeight="1" x14ac:dyDescent="0.25">
      <c r="B10" s="455"/>
      <c r="C10" s="446"/>
      <c r="D10" s="475"/>
      <c r="E10" s="446"/>
      <c r="F10" s="446"/>
      <c r="G10" s="447"/>
      <c r="H10" s="447"/>
      <c r="I10" s="447"/>
      <c r="J10" s="935" t="s">
        <v>588</v>
      </c>
      <c r="K10" s="935"/>
      <c r="L10" s="935"/>
      <c r="M10" s="935"/>
      <c r="N10" s="483"/>
      <c r="O10" s="547"/>
      <c r="P10" s="447"/>
      <c r="Q10" s="447"/>
      <c r="R10" s="476"/>
      <c r="S10" s="447"/>
      <c r="T10" s="460"/>
    </row>
    <row r="11" spans="1:22" ht="29.25" customHeight="1" x14ac:dyDescent="0.25">
      <c r="B11" s="455"/>
      <c r="C11" s="446"/>
      <c r="D11" s="475"/>
      <c r="E11" s="446"/>
      <c r="F11" s="446"/>
      <c r="G11" s="447"/>
      <c r="H11" s="447"/>
      <c r="I11" s="447"/>
      <c r="J11" s="935"/>
      <c r="K11" s="935"/>
      <c r="L11" s="935"/>
      <c r="M11" s="935"/>
      <c r="N11" s="483"/>
      <c r="O11" s="547"/>
      <c r="P11" s="447"/>
      <c r="Q11" s="447"/>
      <c r="R11" s="476"/>
      <c r="S11" s="447"/>
      <c r="T11" s="460"/>
    </row>
    <row r="12" spans="1:22" ht="22.5" customHeight="1" x14ac:dyDescent="0.25">
      <c r="B12" s="455"/>
      <c r="C12" s="446"/>
      <c r="D12" s="475"/>
      <c r="E12" s="446"/>
      <c r="F12" s="446"/>
      <c r="G12" s="447"/>
      <c r="H12" s="447"/>
      <c r="I12" s="447"/>
      <c r="J12" s="567"/>
      <c r="K12" s="567"/>
      <c r="L12" s="567"/>
      <c r="M12" s="567"/>
      <c r="N12" s="484"/>
      <c r="O12" s="484"/>
      <c r="P12" s="447"/>
      <c r="Q12" s="447"/>
      <c r="R12" s="476"/>
      <c r="S12" s="447"/>
      <c r="T12" s="460"/>
    </row>
    <row r="13" spans="1:22" s="230" customFormat="1" ht="40.5" customHeight="1" x14ac:dyDescent="0.25">
      <c r="B13" s="451"/>
      <c r="C13" s="440"/>
      <c r="D13" s="471"/>
      <c r="E13" s="440"/>
      <c r="F13" s="440"/>
      <c r="G13" s="440"/>
      <c r="H13" s="440"/>
      <c r="I13" s="494"/>
      <c r="J13" s="575" t="s">
        <v>96</v>
      </c>
      <c r="K13" s="575" t="s">
        <v>579</v>
      </c>
      <c r="L13" s="576" t="s">
        <v>589</v>
      </c>
      <c r="M13" s="574"/>
      <c r="N13" s="495"/>
      <c r="O13" s="495"/>
      <c r="P13" s="486"/>
      <c r="Q13" s="440"/>
      <c r="R13" s="478"/>
      <c r="S13" s="440"/>
      <c r="T13" s="451"/>
    </row>
    <row r="14" spans="1:22" s="230" customFormat="1" ht="37.5" customHeight="1" x14ac:dyDescent="0.25">
      <c r="B14" s="451"/>
      <c r="C14" s="440"/>
      <c r="D14" s="471"/>
      <c r="E14" s="440"/>
      <c r="F14" s="440"/>
      <c r="G14" s="440"/>
      <c r="H14" s="440"/>
      <c r="I14" s="440"/>
      <c r="J14" s="940" t="s">
        <v>580</v>
      </c>
      <c r="K14" s="940"/>
      <c r="L14" s="940"/>
      <c r="M14" s="940"/>
      <c r="N14" s="485"/>
      <c r="O14" s="548"/>
      <c r="P14" s="440"/>
      <c r="Q14" s="440"/>
      <c r="R14" s="478"/>
      <c r="S14" s="440"/>
      <c r="T14" s="451"/>
    </row>
    <row r="15" spans="1:22" s="230" customFormat="1" ht="42" customHeight="1" x14ac:dyDescent="0.25">
      <c r="B15" s="451"/>
      <c r="C15" s="440"/>
      <c r="D15" s="471"/>
      <c r="E15" s="440"/>
      <c r="F15" s="440"/>
      <c r="G15" s="440"/>
      <c r="H15" s="440"/>
      <c r="I15" s="440"/>
      <c r="J15" s="941" t="s">
        <v>585</v>
      </c>
      <c r="K15" s="941"/>
      <c r="L15" s="941"/>
      <c r="M15" s="941"/>
      <c r="N15" s="493"/>
      <c r="O15" s="493"/>
      <c r="P15" s="440"/>
      <c r="Q15" s="440"/>
      <c r="R15" s="478"/>
      <c r="S15" s="440"/>
      <c r="T15" s="451"/>
    </row>
    <row r="16" spans="1:22" ht="11.25" customHeight="1" x14ac:dyDescent="0.25">
      <c r="B16" s="453"/>
      <c r="C16" s="441"/>
      <c r="D16" s="471"/>
      <c r="E16" s="440"/>
      <c r="F16" s="440"/>
      <c r="G16" s="441"/>
      <c r="H16" s="441"/>
      <c r="I16" s="441"/>
      <c r="J16" s="441"/>
      <c r="K16" s="441"/>
      <c r="L16" s="441"/>
      <c r="M16" s="441"/>
      <c r="N16" s="441"/>
      <c r="O16" s="441"/>
      <c r="P16" s="441"/>
      <c r="Q16" s="441"/>
      <c r="R16" s="472"/>
      <c r="S16" s="441"/>
      <c r="T16" s="453"/>
    </row>
    <row r="17" spans="2:20" ht="27" customHeight="1" x14ac:dyDescent="0.25">
      <c r="B17" s="453"/>
      <c r="C17" s="441"/>
      <c r="D17" s="471"/>
      <c r="E17" s="440"/>
      <c r="F17" s="440"/>
      <c r="G17" s="441"/>
      <c r="H17" s="441"/>
      <c r="I17" s="441"/>
      <c r="J17" s="441"/>
      <c r="K17" s="441"/>
      <c r="L17" s="441"/>
      <c r="M17" s="441"/>
      <c r="N17" s="441"/>
      <c r="O17" s="441"/>
      <c r="P17" s="441"/>
      <c r="Q17" s="441"/>
      <c r="R17" s="472"/>
      <c r="S17" s="441"/>
      <c r="T17" s="453"/>
    </row>
    <row r="18" spans="2:20" ht="49.5" customHeight="1" x14ac:dyDescent="0.25">
      <c r="B18" s="453"/>
      <c r="C18" s="441"/>
      <c r="D18" s="471"/>
      <c r="E18" s="440"/>
      <c r="F18" s="440"/>
      <c r="G18" s="441"/>
      <c r="H18" s="441"/>
      <c r="I18" s="441"/>
      <c r="J18" s="441"/>
      <c r="K18" s="441"/>
      <c r="L18" s="441"/>
      <c r="M18" s="441"/>
      <c r="N18" s="441"/>
      <c r="O18" s="441"/>
      <c r="P18" s="441"/>
      <c r="Q18" s="441"/>
      <c r="R18" s="472"/>
      <c r="S18" s="441"/>
      <c r="T18" s="453"/>
    </row>
    <row r="19" spans="2:20" s="496" customFormat="1" ht="18" customHeight="1" x14ac:dyDescent="0.25">
      <c r="B19" s="497"/>
      <c r="C19" s="498"/>
      <c r="D19" s="499"/>
      <c r="J19" s="498"/>
      <c r="K19" s="498"/>
      <c r="L19" s="498"/>
      <c r="M19" s="498"/>
      <c r="N19" s="498"/>
      <c r="O19" s="498"/>
      <c r="P19" s="498"/>
      <c r="Q19" s="498"/>
      <c r="R19" s="500"/>
      <c r="S19" s="498"/>
      <c r="T19" s="497"/>
    </row>
    <row r="20" spans="2:20" s="496" customFormat="1" ht="18" customHeight="1" x14ac:dyDescent="0.25">
      <c r="B20" s="497"/>
      <c r="C20" s="498"/>
      <c r="D20" s="499"/>
      <c r="E20" s="564" t="s">
        <v>583</v>
      </c>
      <c r="F20" s="487"/>
      <c r="G20" s="939">
        <v>43173</v>
      </c>
      <c r="H20" s="939"/>
      <c r="I20" s="939"/>
      <c r="J20" s="441"/>
      <c r="K20" s="441"/>
      <c r="L20" s="441"/>
      <c r="M20" s="441"/>
      <c r="N20" s="441"/>
      <c r="O20" s="441"/>
      <c r="P20" s="441"/>
      <c r="Q20" s="498"/>
      <c r="R20" s="500"/>
      <c r="S20" s="498"/>
      <c r="T20" s="497"/>
    </row>
    <row r="21" spans="2:20" s="501" customFormat="1" ht="18" customHeight="1" x14ac:dyDescent="0.25">
      <c r="B21" s="502"/>
      <c r="C21" s="503"/>
      <c r="D21" s="504"/>
      <c r="E21" s="564" t="s">
        <v>581</v>
      </c>
      <c r="F21" s="487"/>
      <c r="G21" s="565">
        <v>3219</v>
      </c>
      <c r="H21" s="565"/>
      <c r="I21" s="118"/>
      <c r="J21" s="443"/>
      <c r="K21" s="441"/>
      <c r="L21" s="441"/>
      <c r="M21" s="443"/>
      <c r="N21" s="443"/>
      <c r="O21" s="443"/>
      <c r="P21" s="443"/>
      <c r="Q21" s="505"/>
      <c r="R21" s="506"/>
      <c r="S21" s="505"/>
      <c r="T21" s="507"/>
    </row>
    <row r="22" spans="2:20" s="501" customFormat="1" ht="18" customHeight="1" x14ac:dyDescent="0.25">
      <c r="B22" s="502"/>
      <c r="C22" s="503"/>
      <c r="D22" s="504"/>
      <c r="E22" s="564" t="s">
        <v>584</v>
      </c>
      <c r="F22" s="487"/>
      <c r="G22" s="565" t="s">
        <v>586</v>
      </c>
      <c r="H22" s="565"/>
      <c r="I22" s="118"/>
      <c r="J22" s="443"/>
      <c r="K22" s="441"/>
      <c r="L22" s="441"/>
      <c r="M22" s="566"/>
      <c r="N22" s="566"/>
      <c r="O22" s="566"/>
      <c r="P22" s="566"/>
      <c r="Q22" s="508"/>
      <c r="R22" s="506"/>
      <c r="S22" s="505"/>
      <c r="T22" s="507"/>
    </row>
    <row r="23" spans="2:20" s="232" customFormat="1" ht="21" customHeight="1" x14ac:dyDescent="0.25">
      <c r="B23" s="451"/>
      <c r="C23" s="440"/>
      <c r="D23" s="469"/>
      <c r="E23" s="573" t="s">
        <v>582</v>
      </c>
      <c r="F23" s="565"/>
      <c r="G23" s="565">
        <v>17</v>
      </c>
      <c r="H23" s="565"/>
      <c r="I23" s="118"/>
      <c r="J23" s="443"/>
      <c r="K23" s="440"/>
      <c r="Q23" s="488"/>
      <c r="R23" s="489"/>
      <c r="S23" s="443"/>
      <c r="T23" s="459"/>
    </row>
    <row r="24" spans="2:20" s="232" customFormat="1" ht="21" customHeight="1" x14ac:dyDescent="0.25">
      <c r="B24" s="451"/>
      <c r="C24" s="440"/>
      <c r="D24" s="469"/>
      <c r="E24" s="443"/>
      <c r="F24" s="443"/>
      <c r="G24" s="443"/>
      <c r="H24" s="443"/>
      <c r="I24" s="443"/>
      <c r="J24" s="443"/>
      <c r="K24" s="440"/>
      <c r="L24" s="440"/>
      <c r="Q24" s="443"/>
      <c r="R24" s="477"/>
      <c r="S24" s="443"/>
      <c r="T24" s="459"/>
    </row>
    <row r="25" spans="2:20" s="232" customFormat="1" ht="21" customHeight="1" x14ac:dyDescent="0.25">
      <c r="B25" s="451"/>
      <c r="C25" s="440"/>
      <c r="D25" s="469"/>
      <c r="E25" s="443"/>
      <c r="F25" s="443"/>
      <c r="G25" s="443"/>
      <c r="H25" s="443"/>
      <c r="I25" s="443"/>
      <c r="J25" s="443"/>
      <c r="K25" s="441"/>
      <c r="L25" s="441"/>
      <c r="M25" s="577" t="s">
        <v>771</v>
      </c>
      <c r="N25" s="490"/>
      <c r="O25" s="490"/>
      <c r="P25" s="491"/>
      <c r="Q25" s="441"/>
      <c r="R25" s="472"/>
      <c r="S25" s="441"/>
      <c r="T25" s="453"/>
    </row>
    <row r="26" spans="2:20" s="232" customFormat="1" ht="21" customHeight="1" x14ac:dyDescent="0.25">
      <c r="B26" s="451"/>
      <c r="C26" s="440"/>
      <c r="D26" s="469"/>
      <c r="E26" s="509"/>
      <c r="F26" s="509"/>
      <c r="G26" s="509"/>
      <c r="H26" s="509"/>
      <c r="I26" s="443"/>
      <c r="J26" s="443"/>
      <c r="K26" s="441"/>
      <c r="L26" s="441"/>
      <c r="M26" s="441"/>
      <c r="N26" s="441"/>
      <c r="O26" s="441"/>
      <c r="P26" s="441"/>
      <c r="Q26" s="441"/>
      <c r="R26" s="472"/>
      <c r="S26" s="441"/>
      <c r="T26" s="453"/>
    </row>
    <row r="27" spans="2:20" s="231" customFormat="1" ht="57.75" customHeight="1" thickBot="1" x14ac:dyDescent="0.25">
      <c r="B27" s="451"/>
      <c r="C27" s="440"/>
      <c r="D27" s="479"/>
      <c r="E27" s="510"/>
      <c r="F27" s="510"/>
      <c r="G27" s="938" t="s">
        <v>770</v>
      </c>
      <c r="H27" s="938"/>
      <c r="I27" s="938"/>
      <c r="J27" s="938"/>
      <c r="K27" s="938"/>
      <c r="L27" s="938"/>
      <c r="M27" s="938"/>
      <c r="N27" s="938"/>
      <c r="O27" s="938"/>
      <c r="P27" s="938"/>
      <c r="Q27" s="936" t="s">
        <v>587</v>
      </c>
      <c r="R27" s="937"/>
      <c r="S27" s="440"/>
      <c r="T27" s="451"/>
    </row>
    <row r="28" spans="2:20" s="232" customFormat="1" ht="8.25" customHeight="1" x14ac:dyDescent="0.25">
      <c r="B28" s="451"/>
      <c r="C28" s="440"/>
      <c r="D28" s="440"/>
      <c r="E28" s="440"/>
      <c r="F28" s="440"/>
      <c r="G28" s="441"/>
      <c r="H28" s="441"/>
      <c r="I28" s="441"/>
      <c r="J28" s="441"/>
      <c r="K28" s="441"/>
      <c r="L28" s="441"/>
      <c r="M28" s="441"/>
      <c r="N28" s="441"/>
      <c r="O28" s="441"/>
      <c r="P28" s="441"/>
      <c r="Q28" s="441"/>
      <c r="R28" s="441"/>
      <c r="S28" s="441"/>
      <c r="T28" s="453"/>
    </row>
    <row r="29" spans="2:20" s="232" customFormat="1" ht="17.25" customHeight="1" x14ac:dyDescent="0.25">
      <c r="B29" s="453"/>
      <c r="C29" s="453"/>
      <c r="D29" s="453"/>
      <c r="E29" s="453"/>
      <c r="F29" s="453"/>
      <c r="G29" s="453"/>
      <c r="H29" s="453"/>
      <c r="I29" s="453"/>
      <c r="J29" s="453"/>
      <c r="K29" s="453"/>
      <c r="L29" s="453"/>
      <c r="M29" s="453"/>
      <c r="N29" s="453"/>
      <c r="O29" s="453"/>
      <c r="P29" s="453"/>
      <c r="Q29" s="453"/>
      <c r="R29" s="453"/>
      <c r="S29" s="451"/>
      <c r="T29" s="451"/>
    </row>
  </sheetData>
  <mergeCells count="8">
    <mergeCell ref="L7:L8"/>
    <mergeCell ref="K5:M6"/>
    <mergeCell ref="J10:M11"/>
    <mergeCell ref="Q27:R27"/>
    <mergeCell ref="G27:P27"/>
    <mergeCell ref="G20:I20"/>
    <mergeCell ref="J14:M14"/>
    <mergeCell ref="J15:M15"/>
  </mergeCells>
  <printOptions horizontalCentered="1" verticalCentered="1"/>
  <pageMargins left="0" right="0" top="0" bottom="0" header="0" footer="0"/>
  <pageSetup paperSize="9" scale="79" orientation="landscape" horizontalDpi="1200" verticalDpi="1200" r:id="rId1"/>
  <headerFooter differentOddEven="1" differentFirst="1"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E43"/>
  <sheetViews>
    <sheetView showGridLines="0" view="pageLayout" topLeftCell="A5" zoomScaleNormal="100" workbookViewId="0">
      <selection activeCell="D25" sqref="D25"/>
    </sheetView>
  </sheetViews>
  <sheetFormatPr defaultRowHeight="15" x14ac:dyDescent="0.25"/>
  <cols>
    <col min="1" max="1" width="3.5703125" customWidth="1"/>
    <col min="2" max="2" width="27" customWidth="1"/>
    <col min="3" max="3" width="27.140625" customWidth="1"/>
    <col min="4" max="4" width="25.140625" customWidth="1"/>
    <col min="5" max="5" width="25.7109375" customWidth="1"/>
  </cols>
  <sheetData>
    <row r="1" spans="2:5" ht="12" customHeight="1" thickBot="1" x14ac:dyDescent="0.3">
      <c r="B1" s="124"/>
      <c r="C1" s="124"/>
      <c r="D1" s="124"/>
      <c r="E1" s="124"/>
    </row>
    <row r="2" spans="2:5" ht="21.75" customHeight="1" thickTop="1" x14ac:dyDescent="0.35">
      <c r="B2" s="34"/>
      <c r="C2" s="34"/>
      <c r="D2" s="754"/>
      <c r="E2" s="754"/>
    </row>
    <row r="3" spans="2:5" ht="12" customHeight="1" x14ac:dyDescent="0.25">
      <c r="B3" s="755"/>
      <c r="C3" s="755"/>
      <c r="D3" s="755"/>
      <c r="E3" s="755"/>
    </row>
    <row r="4" spans="2:5" ht="20.25" customHeight="1" x14ac:dyDescent="0.25">
      <c r="B4" s="531" t="s">
        <v>144</v>
      </c>
      <c r="C4" s="531"/>
      <c r="D4" s="540" t="s">
        <v>145</v>
      </c>
      <c r="E4" s="531"/>
    </row>
    <row r="5" spans="2:5" ht="20.25" customHeight="1" x14ac:dyDescent="0.25">
      <c r="B5" s="531" t="s">
        <v>146</v>
      </c>
      <c r="C5" s="531"/>
      <c r="D5" s="540" t="s">
        <v>147</v>
      </c>
      <c r="E5" s="531"/>
    </row>
    <row r="6" spans="2:5" ht="20.25" customHeight="1" x14ac:dyDescent="0.25">
      <c r="B6" s="531" t="s">
        <v>17</v>
      </c>
      <c r="C6" s="531"/>
      <c r="D6" s="540" t="s">
        <v>148</v>
      </c>
      <c r="E6" s="531"/>
    </row>
    <row r="7" spans="2:5" ht="20.25" customHeight="1" x14ac:dyDescent="0.25">
      <c r="B7" s="531" t="s">
        <v>100</v>
      </c>
      <c r="C7" s="531"/>
      <c r="D7" s="540" t="s">
        <v>149</v>
      </c>
      <c r="E7" s="531"/>
    </row>
    <row r="8" spans="2:5" ht="9" customHeight="1" x14ac:dyDescent="0.25">
      <c r="B8" s="531"/>
      <c r="C8" s="531"/>
      <c r="D8" s="531"/>
      <c r="E8" s="531"/>
    </row>
    <row r="9" spans="2:5" ht="20.25" customHeight="1" x14ac:dyDescent="0.25">
      <c r="B9" s="753" t="s">
        <v>150</v>
      </c>
      <c r="C9" s="753"/>
      <c r="D9" s="753" t="s">
        <v>151</v>
      </c>
      <c r="E9" s="753"/>
    </row>
    <row r="10" spans="2:5" ht="20.25" customHeight="1" x14ac:dyDescent="0.25">
      <c r="B10" s="228" t="s">
        <v>18</v>
      </c>
      <c r="C10" s="533"/>
      <c r="D10" s="228" t="s">
        <v>676</v>
      </c>
      <c r="E10" s="533"/>
    </row>
    <row r="11" spans="2:5" ht="20.25" customHeight="1" x14ac:dyDescent="0.25">
      <c r="B11" s="228" t="s">
        <v>671</v>
      </c>
      <c r="C11" s="228"/>
      <c r="D11" s="228" t="s">
        <v>677</v>
      </c>
      <c r="E11" s="228"/>
    </row>
    <row r="12" spans="2:5" ht="20.25" customHeight="1" x14ac:dyDescent="0.25">
      <c r="B12" s="228" t="s">
        <v>224</v>
      </c>
      <c r="C12" s="228"/>
      <c r="D12" s="228" t="s">
        <v>678</v>
      </c>
      <c r="E12" s="228"/>
    </row>
    <row r="13" spans="2:5" ht="20.25" customHeight="1" x14ac:dyDescent="0.25">
      <c r="B13" s="228" t="s">
        <v>469</v>
      </c>
      <c r="C13" s="228"/>
      <c r="D13" s="228" t="s">
        <v>679</v>
      </c>
      <c r="E13" s="532"/>
    </row>
    <row r="14" spans="2:5" ht="20.25" customHeight="1" x14ac:dyDescent="0.25">
      <c r="B14" s="228" t="s">
        <v>563</v>
      </c>
      <c r="C14" s="227"/>
      <c r="D14" s="228" t="s">
        <v>680</v>
      </c>
      <c r="E14" s="227"/>
    </row>
    <row r="15" spans="2:5" ht="20.25" customHeight="1" x14ac:dyDescent="0.25">
      <c r="B15" s="227"/>
      <c r="C15" s="227"/>
      <c r="D15" s="228" t="s">
        <v>685</v>
      </c>
      <c r="E15" s="227"/>
    </row>
    <row r="16" spans="2:5" ht="20.25" customHeight="1" x14ac:dyDescent="0.25">
      <c r="B16" s="227"/>
      <c r="C16" s="227"/>
      <c r="D16" s="228" t="s">
        <v>686</v>
      </c>
      <c r="E16" s="227"/>
    </row>
    <row r="17" spans="2:5" ht="20.25" customHeight="1" x14ac:dyDescent="0.25">
      <c r="B17" s="534" t="s">
        <v>689</v>
      </c>
      <c r="C17" s="535"/>
      <c r="D17" s="228" t="s">
        <v>674</v>
      </c>
      <c r="E17" s="532"/>
    </row>
    <row r="18" spans="2:5" ht="19.5" customHeight="1" x14ac:dyDescent="0.25">
      <c r="B18" s="753" t="s">
        <v>693</v>
      </c>
      <c r="C18" s="753"/>
      <c r="D18" s="228" t="s">
        <v>687</v>
      </c>
      <c r="E18" s="227"/>
    </row>
    <row r="19" spans="2:5" ht="20.25" customHeight="1" x14ac:dyDescent="0.25">
      <c r="B19" s="228" t="s">
        <v>672</v>
      </c>
      <c r="C19" s="228"/>
      <c r="D19" s="228" t="s">
        <v>675</v>
      </c>
      <c r="E19" s="227"/>
    </row>
    <row r="20" spans="2:5" ht="20.25" customHeight="1" x14ac:dyDescent="0.25">
      <c r="B20" s="228" t="s">
        <v>698</v>
      </c>
      <c r="C20" s="228"/>
      <c r="D20" s="228" t="s">
        <v>692</v>
      </c>
      <c r="E20" s="227"/>
    </row>
    <row r="21" spans="2:5" ht="20.25" customHeight="1" x14ac:dyDescent="0.25">
      <c r="B21" s="228" t="s">
        <v>681</v>
      </c>
      <c r="C21" s="228"/>
      <c r="D21" s="534" t="s">
        <v>688</v>
      </c>
      <c r="E21" s="535"/>
    </row>
    <row r="22" spans="2:5" ht="20.25" customHeight="1" x14ac:dyDescent="0.25">
      <c r="B22" s="228" t="s">
        <v>673</v>
      </c>
      <c r="C22" s="228"/>
      <c r="D22" s="751" t="s">
        <v>153</v>
      </c>
      <c r="E22" s="752"/>
    </row>
    <row r="23" spans="2:5" ht="20.25" customHeight="1" x14ac:dyDescent="0.25">
      <c r="B23" s="534" t="s">
        <v>690</v>
      </c>
      <c r="C23" s="535"/>
      <c r="D23" s="228" t="s">
        <v>165</v>
      </c>
      <c r="E23" s="228"/>
    </row>
    <row r="24" spans="2:5" ht="20.25" customHeight="1" x14ac:dyDescent="0.25">
      <c r="B24" s="753" t="s">
        <v>569</v>
      </c>
      <c r="C24" s="753"/>
      <c r="D24" s="228" t="s">
        <v>682</v>
      </c>
      <c r="E24" s="228"/>
    </row>
    <row r="25" spans="2:5" ht="20.25" customHeight="1" x14ac:dyDescent="0.25">
      <c r="B25" s="227" t="s">
        <v>140</v>
      </c>
      <c r="C25" s="228"/>
      <c r="D25" s="228" t="s">
        <v>683</v>
      </c>
      <c r="E25" s="228"/>
    </row>
    <row r="26" spans="2:5" ht="20.25" customHeight="1" x14ac:dyDescent="0.25">
      <c r="B26" s="227" t="s">
        <v>692</v>
      </c>
      <c r="C26" s="228"/>
      <c r="D26" s="228" t="s">
        <v>154</v>
      </c>
      <c r="E26" s="228"/>
    </row>
    <row r="27" spans="2:5" ht="20.25" customHeight="1" x14ac:dyDescent="0.25">
      <c r="B27" s="534" t="s">
        <v>691</v>
      </c>
      <c r="C27" s="535"/>
      <c r="D27" s="228" t="s">
        <v>684</v>
      </c>
      <c r="E27" s="228"/>
    </row>
    <row r="28" spans="2:5" ht="20.25" customHeight="1" x14ac:dyDescent="0.25">
      <c r="B28" s="749"/>
      <c r="C28" s="750"/>
      <c r="D28" s="534" t="s">
        <v>695</v>
      </c>
      <c r="E28" s="535"/>
    </row>
    <row r="29" spans="2:5" ht="20.25" customHeight="1" x14ac:dyDescent="0.25">
      <c r="B29" s="534" t="s">
        <v>699</v>
      </c>
      <c r="C29" s="757"/>
      <c r="D29" s="757"/>
      <c r="E29" s="535"/>
    </row>
    <row r="30" spans="2:5" ht="20.25" customHeight="1" x14ac:dyDescent="0.25">
      <c r="B30" s="534" t="s">
        <v>700</v>
      </c>
      <c r="C30" s="757"/>
      <c r="D30" s="757"/>
      <c r="E30" s="758"/>
    </row>
    <row r="31" spans="2:5" ht="20.25" customHeight="1" x14ac:dyDescent="0.25">
      <c r="B31" s="756" t="s">
        <v>157</v>
      </c>
      <c r="C31" s="751"/>
      <c r="D31" s="751"/>
      <c r="E31" s="752"/>
    </row>
    <row r="32" spans="2:5" ht="20.25" customHeight="1" x14ac:dyDescent="0.25">
      <c r="B32" s="228" t="s">
        <v>158</v>
      </c>
      <c r="C32" s="228"/>
      <c r="D32" s="228" t="s">
        <v>159</v>
      </c>
      <c r="E32" s="228"/>
    </row>
    <row r="33" spans="2:5" ht="20.25" customHeight="1" x14ac:dyDescent="0.25">
      <c r="B33" s="228" t="s">
        <v>694</v>
      </c>
      <c r="C33" s="228"/>
      <c r="D33" s="228" t="s">
        <v>696</v>
      </c>
      <c r="E33" s="228"/>
    </row>
    <row r="34" spans="2:5" ht="20.25" customHeight="1" x14ac:dyDescent="0.25">
      <c r="B34" s="228" t="s">
        <v>160</v>
      </c>
      <c r="C34" s="228"/>
      <c r="D34" s="228" t="s">
        <v>697</v>
      </c>
      <c r="E34" s="228"/>
    </row>
    <row r="35" spans="2:5" ht="20.25" customHeight="1" x14ac:dyDescent="0.25">
      <c r="B35" s="228" t="s">
        <v>161</v>
      </c>
      <c r="C35" s="228"/>
      <c r="D35" s="530"/>
      <c r="E35" s="530"/>
    </row>
    <row r="36" spans="2:5" ht="29.25" customHeight="1" x14ac:dyDescent="0.25">
      <c r="B36" s="759" t="s">
        <v>162</v>
      </c>
      <c r="C36" s="759"/>
      <c r="D36" s="759" t="s">
        <v>163</v>
      </c>
      <c r="E36" s="759"/>
    </row>
    <row r="37" spans="2:5" ht="25.5" customHeight="1" x14ac:dyDescent="0.25">
      <c r="B37" s="760"/>
      <c r="C37" s="760"/>
      <c r="D37" s="760"/>
      <c r="E37" s="760"/>
    </row>
    <row r="38" spans="2:5" ht="20.25" customHeight="1" x14ac:dyDescent="0.25">
      <c r="B38" s="761"/>
      <c r="C38" s="761"/>
      <c r="D38" s="761"/>
      <c r="E38" s="761"/>
    </row>
    <row r="39" spans="2:5" ht="20.25" customHeight="1" x14ac:dyDescent="0.25">
      <c r="B39" s="536"/>
      <c r="C39" s="536"/>
      <c r="D39" s="537"/>
      <c r="E39" s="537"/>
    </row>
    <row r="40" spans="2:5" ht="20.25" customHeight="1" x14ac:dyDescent="0.25">
      <c r="B40" s="538"/>
      <c r="C40" s="537"/>
      <c r="D40" s="539"/>
      <c r="E40" s="539"/>
    </row>
    <row r="41" spans="2:5" ht="18.75" customHeight="1" x14ac:dyDescent="0.25">
      <c r="B41" s="539" t="s">
        <v>164</v>
      </c>
      <c r="C41" s="537"/>
      <c r="D41" s="537"/>
      <c r="E41" s="537"/>
    </row>
    <row r="42" spans="2:5" ht="13.5" customHeight="1" x14ac:dyDescent="0.25">
      <c r="B42" s="146"/>
      <c r="C42" s="146"/>
      <c r="D42" s="146"/>
      <c r="E42" s="146"/>
    </row>
    <row r="43" spans="2:5" ht="20.25" customHeight="1" x14ac:dyDescent="0.25"/>
  </sheetData>
  <mergeCells count="15">
    <mergeCell ref="B36:B38"/>
    <mergeCell ref="C36:C38"/>
    <mergeCell ref="D36:D38"/>
    <mergeCell ref="E36:E38"/>
    <mergeCell ref="D2:E2"/>
    <mergeCell ref="B3:E3"/>
    <mergeCell ref="B9:C9"/>
    <mergeCell ref="D9:E9"/>
    <mergeCell ref="B18:C18"/>
    <mergeCell ref="D22:E22"/>
    <mergeCell ref="B24:C24"/>
    <mergeCell ref="B28:C28"/>
    <mergeCell ref="C29:D29"/>
    <mergeCell ref="C30:E30"/>
    <mergeCell ref="B31:E31"/>
  </mergeCells>
  <pageMargins left="0.25" right="0.25" top="0.75" bottom="0.75" header="0.3" footer="0.3"/>
  <pageSetup paperSize="9" scale="92" orientation="portrait" horizontalDpi="1200" verticalDpi="120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J15" sqref="J15"/>
    </sheetView>
  </sheetViews>
  <sheetFormatPr defaultRowHeight="15" x14ac:dyDescent="0.25"/>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C00000"/>
  </sheetPr>
  <dimension ref="A1:AD36"/>
  <sheetViews>
    <sheetView showGridLines="0" showRowColHeaders="0" zoomScaleNormal="100" workbookViewId="0">
      <selection activeCell="R20" sqref="R20:T22"/>
    </sheetView>
  </sheetViews>
  <sheetFormatPr defaultRowHeight="12.75" customHeight="1" x14ac:dyDescent="0.25"/>
  <cols>
    <col min="1" max="1" width="2.28515625" style="26" customWidth="1"/>
    <col min="2" max="4" width="9.140625" style="26"/>
    <col min="5" max="5" width="0.7109375" style="26" customWidth="1"/>
    <col min="6" max="8" width="9.140625" style="26"/>
    <col min="9" max="9" width="0.7109375" style="26" customWidth="1"/>
    <col min="10" max="12" width="9.140625" style="26"/>
    <col min="13" max="13" width="0.7109375" style="26" customWidth="1"/>
    <col min="14" max="16" width="9.140625" style="26"/>
    <col min="17" max="17" width="1.42578125" style="26" customWidth="1"/>
    <col min="18" max="19" width="9.140625" style="26"/>
    <col min="20" max="20" width="12.7109375" style="26" customWidth="1"/>
    <col min="21" max="21" width="13.85546875" style="26" customWidth="1"/>
    <col min="22" max="22" width="14" style="26" customWidth="1"/>
    <col min="23" max="23" width="6.85546875" style="26" customWidth="1"/>
    <col min="24" max="24" width="10.5703125" style="26" customWidth="1"/>
    <col min="25" max="25" width="3.140625" style="26" customWidth="1"/>
    <col min="26" max="27" width="9.140625" style="26"/>
    <col min="28" max="28" width="6.85546875" style="26" customWidth="1"/>
    <col min="29" max="16384" width="9.140625" style="26"/>
  </cols>
  <sheetData>
    <row r="1" spans="1:30" ht="25.5" customHeight="1" x14ac:dyDescent="0.25">
      <c r="A1" s="667"/>
      <c r="B1" s="114"/>
      <c r="C1" s="114"/>
      <c r="D1" s="114"/>
      <c r="E1" s="114"/>
      <c r="F1" s="114"/>
      <c r="G1" s="114"/>
      <c r="H1" s="115"/>
      <c r="I1" s="114"/>
      <c r="J1" s="114"/>
      <c r="K1" s="114"/>
      <c r="L1" s="114"/>
      <c r="M1" s="114"/>
      <c r="N1" s="114"/>
      <c r="O1" s="114"/>
      <c r="P1" s="114"/>
      <c r="Q1" s="15" t="s">
        <v>445</v>
      </c>
      <c r="R1" s="114"/>
      <c r="S1" s="114"/>
      <c r="T1" s="114"/>
      <c r="U1" s="114"/>
      <c r="V1" s="114"/>
      <c r="W1" s="114"/>
      <c r="X1" s="114"/>
      <c r="Y1" s="114"/>
      <c r="Z1" s="114"/>
      <c r="AA1" s="114"/>
      <c r="AB1" s="114"/>
      <c r="AC1" s="114"/>
      <c r="AD1" s="114"/>
    </row>
    <row r="2" spans="1:30" ht="6" customHeight="1" x14ac:dyDescent="0.25">
      <c r="A2" s="667"/>
      <c r="B2" s="116"/>
      <c r="C2" s="116"/>
      <c r="D2" s="116"/>
      <c r="E2" s="116"/>
      <c r="F2" s="116"/>
      <c r="G2" s="116"/>
      <c r="H2" s="116"/>
      <c r="I2" s="116"/>
      <c r="J2" s="116"/>
      <c r="K2" s="116"/>
      <c r="L2" s="116"/>
      <c r="M2" s="116"/>
      <c r="N2" s="116"/>
      <c r="O2" s="116"/>
      <c r="P2" s="116"/>
      <c r="Q2" s="116"/>
      <c r="R2" s="116"/>
      <c r="S2" s="116"/>
      <c r="T2" s="116"/>
      <c r="U2" s="116"/>
      <c r="V2" s="116"/>
      <c r="W2" s="116"/>
      <c r="X2" s="116"/>
      <c r="Y2" s="116"/>
      <c r="Z2" s="116"/>
      <c r="AA2" s="116"/>
      <c r="AB2" s="116"/>
      <c r="AC2" s="116"/>
      <c r="AD2" s="116"/>
    </row>
    <row r="3" spans="1:30" ht="12.75" customHeight="1" x14ac:dyDescent="0.25">
      <c r="A3" s="667"/>
      <c r="B3" s="683" t="s">
        <v>432</v>
      </c>
      <c r="C3" s="683"/>
      <c r="D3" s="683"/>
      <c r="E3" s="121"/>
      <c r="F3" s="685" t="s">
        <v>430</v>
      </c>
      <c r="G3" s="685"/>
      <c r="H3" s="685"/>
      <c r="I3" s="121"/>
      <c r="J3" s="686" t="s">
        <v>773</v>
      </c>
      <c r="K3" s="686"/>
      <c r="L3" s="686"/>
      <c r="M3" s="121"/>
      <c r="N3" s="684" t="s">
        <v>772</v>
      </c>
      <c r="O3" s="684"/>
      <c r="P3" s="684"/>
      <c r="Q3" s="121"/>
      <c r="R3" s="668" t="s">
        <v>446</v>
      </c>
      <c r="S3" s="668"/>
      <c r="T3" s="668"/>
      <c r="U3" s="668"/>
      <c r="V3" s="668"/>
      <c r="W3" s="116"/>
      <c r="X3" s="116"/>
      <c r="Y3" s="116"/>
      <c r="Z3" s="116"/>
      <c r="AA3" s="116"/>
      <c r="AB3" s="116"/>
      <c r="AC3" s="116"/>
      <c r="AD3" s="116"/>
    </row>
    <row r="4" spans="1:30" ht="12.75" customHeight="1" x14ac:dyDescent="0.25">
      <c r="A4" s="667"/>
      <c r="B4" s="683"/>
      <c r="C4" s="683"/>
      <c r="D4" s="683"/>
      <c r="E4" s="121"/>
      <c r="F4" s="685"/>
      <c r="G4" s="685"/>
      <c r="H4" s="685"/>
      <c r="I4" s="121"/>
      <c r="J4" s="686"/>
      <c r="K4" s="686"/>
      <c r="L4" s="686"/>
      <c r="M4" s="121"/>
      <c r="N4" s="684"/>
      <c r="O4" s="684"/>
      <c r="P4" s="684"/>
      <c r="Q4" s="121"/>
      <c r="R4" s="668"/>
      <c r="S4" s="668"/>
      <c r="T4" s="668"/>
      <c r="U4" s="668"/>
      <c r="V4" s="668"/>
      <c r="W4" s="116"/>
      <c r="X4" s="116"/>
      <c r="Y4" s="116"/>
      <c r="Z4" s="116"/>
      <c r="AA4" s="116"/>
      <c r="AB4" s="116"/>
      <c r="AC4" s="116"/>
      <c r="AD4" s="116"/>
    </row>
    <row r="5" spans="1:30" ht="15.75" customHeight="1" x14ac:dyDescent="0.25">
      <c r="A5" s="667"/>
      <c r="B5" s="118"/>
      <c r="C5" s="118"/>
      <c r="D5" s="118"/>
      <c r="E5" s="116"/>
      <c r="F5" s="118"/>
      <c r="G5" s="118"/>
      <c r="H5" s="118"/>
      <c r="I5" s="116"/>
      <c r="J5" s="118"/>
      <c r="K5" s="118"/>
      <c r="L5" s="118"/>
      <c r="M5" s="116"/>
      <c r="N5" s="118"/>
      <c r="O5" s="118"/>
      <c r="P5" s="118"/>
      <c r="Q5" s="116"/>
      <c r="R5" s="669"/>
      <c r="S5" s="669"/>
      <c r="T5" s="669"/>
      <c r="U5" s="669"/>
      <c r="V5" s="669"/>
      <c r="W5" s="116"/>
      <c r="X5" s="116"/>
      <c r="Y5" s="116"/>
      <c r="Z5" s="116"/>
      <c r="AA5" s="116"/>
      <c r="AB5" s="116"/>
      <c r="AC5" s="116"/>
      <c r="AD5" s="116"/>
    </row>
    <row r="6" spans="1:30" ht="15.75" customHeight="1" x14ac:dyDescent="0.25">
      <c r="A6" s="667"/>
      <c r="B6" s="118"/>
      <c r="C6" s="118"/>
      <c r="D6" s="118"/>
      <c r="E6" s="116"/>
      <c r="F6" s="118"/>
      <c r="G6" s="118"/>
      <c r="H6" s="118"/>
      <c r="I6" s="116"/>
      <c r="J6" s="118"/>
      <c r="K6" s="118"/>
      <c r="L6" s="118"/>
      <c r="M6" s="116"/>
      <c r="N6" s="118"/>
      <c r="O6" s="118"/>
      <c r="P6" s="118"/>
      <c r="Q6" s="116"/>
      <c r="R6" s="669"/>
      <c r="S6" s="669"/>
      <c r="T6" s="669"/>
      <c r="U6" s="669"/>
      <c r="V6" s="669"/>
      <c r="W6" s="116"/>
      <c r="X6" s="116"/>
      <c r="Y6" s="116"/>
      <c r="Z6" s="116"/>
      <c r="AA6" s="116"/>
      <c r="AB6" s="116"/>
      <c r="AC6" s="116"/>
      <c r="AD6" s="116"/>
    </row>
    <row r="7" spans="1:30" ht="15.75" customHeight="1" x14ac:dyDescent="0.25">
      <c r="A7" s="667"/>
      <c r="B7" s="118"/>
      <c r="C7" s="118"/>
      <c r="D7" s="118"/>
      <c r="E7" s="116"/>
      <c r="F7" s="118"/>
      <c r="G7" s="118"/>
      <c r="H7" s="118"/>
      <c r="I7" s="116"/>
      <c r="J7" s="118"/>
      <c r="K7" s="118"/>
      <c r="L7" s="118"/>
      <c r="M7" s="116"/>
      <c r="N7" s="118"/>
      <c r="O7" s="118"/>
      <c r="P7" s="118"/>
      <c r="Q7" s="116"/>
      <c r="R7" s="669"/>
      <c r="S7" s="669"/>
      <c r="T7" s="669"/>
      <c r="U7" s="669"/>
      <c r="V7" s="669"/>
      <c r="W7" s="116"/>
      <c r="X7" s="116"/>
      <c r="Y7" s="116"/>
      <c r="Z7" s="116"/>
      <c r="AA7" s="116"/>
      <c r="AB7" s="116"/>
      <c r="AC7" s="116"/>
      <c r="AD7" s="116"/>
    </row>
    <row r="8" spans="1:30" ht="15.75" customHeight="1" x14ac:dyDescent="0.25">
      <c r="A8" s="667"/>
      <c r="B8" s="118"/>
      <c r="C8" s="118"/>
      <c r="D8" s="118"/>
      <c r="E8" s="116"/>
      <c r="F8" s="118"/>
      <c r="G8" s="118"/>
      <c r="H8" s="118"/>
      <c r="I8" s="116"/>
      <c r="J8" s="118"/>
      <c r="K8" s="118"/>
      <c r="L8" s="118"/>
      <c r="M8" s="116"/>
      <c r="N8" s="118"/>
      <c r="O8" s="118"/>
      <c r="P8" s="118"/>
      <c r="Q8" s="116"/>
      <c r="R8" s="669"/>
      <c r="S8" s="669"/>
      <c r="T8" s="669"/>
      <c r="U8" s="669"/>
      <c r="V8" s="669"/>
      <c r="W8" s="116"/>
      <c r="X8" s="116"/>
      <c r="Y8" s="116"/>
      <c r="Z8" s="116"/>
      <c r="AA8" s="116"/>
      <c r="AB8" s="116"/>
      <c r="AC8" s="116"/>
      <c r="AD8" s="116"/>
    </row>
    <row r="9" spans="1:30" ht="15.75" customHeight="1" x14ac:dyDescent="0.25">
      <c r="A9" s="667"/>
      <c r="B9" s="118"/>
      <c r="C9" s="118"/>
      <c r="D9" s="118"/>
      <c r="E9" s="116"/>
      <c r="F9" s="118"/>
      <c r="G9" s="118"/>
      <c r="H9" s="118"/>
      <c r="I9" s="116"/>
      <c r="J9" s="118"/>
      <c r="K9" s="118"/>
      <c r="L9" s="118"/>
      <c r="M9" s="116"/>
      <c r="N9" s="118"/>
      <c r="O9" s="118"/>
      <c r="P9" s="118"/>
      <c r="Q9" s="116"/>
      <c r="R9" s="669"/>
      <c r="S9" s="669"/>
      <c r="T9" s="669"/>
      <c r="U9" s="669"/>
      <c r="V9" s="669"/>
      <c r="W9" s="116"/>
      <c r="X9" s="116"/>
      <c r="Y9" s="116"/>
      <c r="Z9" s="116"/>
      <c r="AA9" s="116"/>
      <c r="AB9" s="116"/>
      <c r="AC9" s="116"/>
      <c r="AD9" s="116"/>
    </row>
    <row r="10" spans="1:30" ht="15.75" customHeight="1" x14ac:dyDescent="0.25">
      <c r="A10" s="667"/>
      <c r="B10" s="118"/>
      <c r="C10" s="118"/>
      <c r="D10" s="118"/>
      <c r="E10" s="116"/>
      <c r="F10" s="118"/>
      <c r="G10" s="118"/>
      <c r="H10" s="118"/>
      <c r="I10" s="116"/>
      <c r="J10" s="118"/>
      <c r="K10" s="118"/>
      <c r="L10" s="118"/>
      <c r="M10" s="116"/>
      <c r="N10" s="118"/>
      <c r="O10" s="118"/>
      <c r="P10" s="118"/>
      <c r="Q10" s="116"/>
      <c r="R10" s="669"/>
      <c r="S10" s="669"/>
      <c r="T10" s="669"/>
      <c r="U10" s="669"/>
      <c r="V10" s="669"/>
      <c r="W10" s="116"/>
      <c r="X10" s="116"/>
      <c r="Y10" s="116"/>
      <c r="Z10" s="116"/>
      <c r="AA10" s="116"/>
      <c r="AB10" s="116"/>
      <c r="AC10" s="116"/>
      <c r="AD10" s="116"/>
    </row>
    <row r="11" spans="1:30" ht="9.75" customHeight="1" x14ac:dyDescent="0.25">
      <c r="A11" s="667"/>
      <c r="B11" s="118"/>
      <c r="C11" s="118"/>
      <c r="D11" s="118"/>
      <c r="E11" s="116"/>
      <c r="F11" s="118"/>
      <c r="G11" s="118"/>
      <c r="H11" s="118"/>
      <c r="I11" s="116"/>
      <c r="J11" s="118"/>
      <c r="K11" s="118"/>
      <c r="L11" s="118"/>
      <c r="M11" s="116"/>
      <c r="N11" s="118"/>
      <c r="O11" s="118"/>
      <c r="P11" s="118"/>
      <c r="Q11" s="116"/>
      <c r="R11" s="116"/>
      <c r="S11" s="116"/>
      <c r="T11" s="116"/>
      <c r="U11" s="116"/>
      <c r="V11" s="116"/>
      <c r="W11" s="116"/>
      <c r="X11" s="116"/>
      <c r="Y11" s="116"/>
      <c r="Z11" s="116"/>
      <c r="AA11" s="116"/>
      <c r="AB11" s="116"/>
      <c r="AC11" s="116"/>
      <c r="AD11" s="116"/>
    </row>
    <row r="12" spans="1:30" ht="15.75" customHeight="1" x14ac:dyDescent="0.25">
      <c r="A12" s="667"/>
      <c r="B12" s="118"/>
      <c r="C12" s="118"/>
      <c r="D12" s="118"/>
      <c r="E12" s="116"/>
      <c r="F12" s="118"/>
      <c r="G12" s="118"/>
      <c r="H12" s="118"/>
      <c r="I12" s="116"/>
      <c r="J12" s="118"/>
      <c r="K12" s="118"/>
      <c r="L12" s="118"/>
      <c r="M12" s="116"/>
      <c r="N12" s="118"/>
      <c r="O12" s="118"/>
      <c r="P12" s="118"/>
      <c r="Q12" s="116"/>
      <c r="R12" s="670" t="s">
        <v>433</v>
      </c>
      <c r="S12" s="670"/>
      <c r="T12" s="670"/>
      <c r="U12" s="670"/>
      <c r="V12" s="670"/>
      <c r="W12" s="116"/>
      <c r="X12" s="116"/>
      <c r="Y12" s="116"/>
      <c r="Z12" s="116"/>
      <c r="AA12" s="116"/>
      <c r="AB12" s="116"/>
      <c r="AC12" s="116"/>
      <c r="AD12" s="116"/>
    </row>
    <row r="13" spans="1:30" ht="15.75" customHeight="1" x14ac:dyDescent="0.25">
      <c r="A13" s="667"/>
      <c r="B13" s="118"/>
      <c r="C13" s="118"/>
      <c r="D13" s="118"/>
      <c r="E13" s="116"/>
      <c r="F13" s="118"/>
      <c r="G13" s="118"/>
      <c r="H13" s="118"/>
      <c r="I13" s="116"/>
      <c r="J13" s="118"/>
      <c r="K13" s="118"/>
      <c r="L13" s="118"/>
      <c r="M13" s="116"/>
      <c r="N13" s="118"/>
      <c r="O13" s="118"/>
      <c r="P13" s="118"/>
      <c r="Q13" s="116"/>
      <c r="R13" s="670"/>
      <c r="S13" s="670"/>
      <c r="T13" s="670"/>
      <c r="U13" s="670"/>
      <c r="V13" s="670"/>
      <c r="W13" s="116"/>
      <c r="X13" s="116"/>
      <c r="Y13" s="116"/>
      <c r="Z13" s="116"/>
      <c r="AA13" s="116"/>
      <c r="AB13" s="116"/>
      <c r="AC13" s="116"/>
      <c r="AD13" s="116"/>
    </row>
    <row r="14" spans="1:30" ht="15.75" customHeight="1" x14ac:dyDescent="0.25">
      <c r="A14" s="667"/>
      <c r="B14" s="118"/>
      <c r="C14" s="118"/>
      <c r="D14" s="118"/>
      <c r="E14" s="116"/>
      <c r="F14" s="118"/>
      <c r="G14" s="118"/>
      <c r="H14" s="118"/>
      <c r="I14" s="116"/>
      <c r="J14" s="118"/>
      <c r="K14" s="118"/>
      <c r="L14" s="118"/>
      <c r="M14" s="116"/>
      <c r="N14" s="118"/>
      <c r="O14" s="118"/>
      <c r="P14" s="118"/>
      <c r="Q14" s="116"/>
      <c r="R14" s="670"/>
      <c r="S14" s="670"/>
      <c r="T14" s="670"/>
      <c r="U14" s="670"/>
      <c r="V14" s="670"/>
      <c r="W14" s="116"/>
      <c r="X14" s="116"/>
      <c r="Y14" s="116"/>
      <c r="Z14" s="116"/>
      <c r="AA14" s="116"/>
      <c r="AB14" s="116"/>
      <c r="AC14" s="116"/>
      <c r="AD14" s="116"/>
    </row>
    <row r="15" spans="1:30" ht="15.75" customHeight="1" x14ac:dyDescent="0.25">
      <c r="A15" s="667"/>
      <c r="B15" s="118"/>
      <c r="C15" s="118"/>
      <c r="D15" s="118"/>
      <c r="E15" s="116"/>
      <c r="F15" s="118"/>
      <c r="G15" s="118"/>
      <c r="H15" s="118"/>
      <c r="I15" s="116"/>
      <c r="J15" s="118"/>
      <c r="K15" s="118"/>
      <c r="L15" s="118"/>
      <c r="M15" s="116"/>
      <c r="N15" s="118"/>
      <c r="O15" s="118"/>
      <c r="P15" s="118"/>
      <c r="Q15" s="116"/>
      <c r="R15" s="678" t="s">
        <v>367</v>
      </c>
      <c r="S15" s="678"/>
      <c r="T15" s="678"/>
      <c r="U15" s="119" t="s">
        <v>434</v>
      </c>
      <c r="V15" s="119" t="s">
        <v>435</v>
      </c>
      <c r="W15" s="116"/>
      <c r="X15" s="116"/>
      <c r="Y15" s="116"/>
      <c r="Z15" s="116"/>
      <c r="AA15" s="116"/>
      <c r="AB15" s="116"/>
      <c r="AC15" s="116"/>
      <c r="AD15" s="116"/>
    </row>
    <row r="16" spans="1:30" ht="15.75" customHeight="1" x14ac:dyDescent="0.25">
      <c r="A16" s="667"/>
      <c r="B16" s="118"/>
      <c r="C16" s="118"/>
      <c r="D16" s="118"/>
      <c r="E16" s="116"/>
      <c r="F16" s="681" t="s">
        <v>774</v>
      </c>
      <c r="G16" s="681"/>
      <c r="H16" s="681"/>
      <c r="I16" s="116"/>
      <c r="J16" s="118"/>
      <c r="K16" s="118"/>
      <c r="L16" s="118"/>
      <c r="M16" s="116"/>
      <c r="N16" s="118"/>
      <c r="O16" s="118"/>
      <c r="P16" s="118"/>
      <c r="Q16" s="116"/>
      <c r="R16" s="679"/>
      <c r="S16" s="679"/>
      <c r="T16" s="679"/>
      <c r="U16" s="120"/>
      <c r="V16" s="120"/>
      <c r="W16" s="116"/>
      <c r="X16" s="116"/>
      <c r="Y16" s="116"/>
      <c r="Z16" s="116"/>
      <c r="AA16" s="116"/>
      <c r="AB16" s="116"/>
      <c r="AC16" s="116"/>
      <c r="AD16" s="116"/>
    </row>
    <row r="17" spans="1:30" ht="15.75" customHeight="1" x14ac:dyDescent="0.25">
      <c r="A17" s="667"/>
      <c r="B17" s="118"/>
      <c r="C17" s="118"/>
      <c r="D17" s="118"/>
      <c r="E17" s="116"/>
      <c r="F17" s="681"/>
      <c r="G17" s="681"/>
      <c r="H17" s="681"/>
      <c r="I17" s="116"/>
      <c r="J17" s="118"/>
      <c r="K17" s="118"/>
      <c r="L17" s="118"/>
      <c r="M17" s="116"/>
      <c r="N17" s="118"/>
      <c r="O17" s="118"/>
      <c r="P17" s="118"/>
      <c r="Q17" s="116"/>
      <c r="R17" s="679"/>
      <c r="S17" s="679"/>
      <c r="T17" s="679"/>
      <c r="U17" s="120"/>
      <c r="V17" s="120"/>
      <c r="W17" s="116"/>
      <c r="X17" s="116"/>
      <c r="Y17" s="116"/>
      <c r="Z17" s="116"/>
      <c r="AA17" s="116"/>
      <c r="AB17" s="116"/>
      <c r="AC17" s="116"/>
      <c r="AD17" s="116"/>
    </row>
    <row r="18" spans="1:30" ht="15.75" customHeight="1" x14ac:dyDescent="0.25">
      <c r="A18" s="667"/>
      <c r="B18" s="118"/>
      <c r="C18" s="118"/>
      <c r="D18" s="118"/>
      <c r="E18" s="116"/>
      <c r="F18" s="118"/>
      <c r="G18" s="118"/>
      <c r="H18" s="118"/>
      <c r="I18" s="116"/>
      <c r="J18" s="118"/>
      <c r="K18" s="118"/>
      <c r="L18" s="118"/>
      <c r="M18" s="116"/>
      <c r="N18" s="118"/>
      <c r="O18" s="118"/>
      <c r="P18" s="118"/>
      <c r="Q18" s="116"/>
      <c r="R18" s="679"/>
      <c r="S18" s="679"/>
      <c r="T18" s="679"/>
      <c r="U18" s="120"/>
      <c r="V18" s="120"/>
      <c r="W18" s="116"/>
      <c r="X18" s="116"/>
      <c r="Y18" s="116"/>
      <c r="Z18" s="116"/>
      <c r="AA18" s="116"/>
      <c r="AB18" s="116"/>
      <c r="AC18" s="116"/>
      <c r="AD18" s="116"/>
    </row>
    <row r="19" spans="1:30" ht="9.75" customHeight="1" x14ac:dyDescent="0.25">
      <c r="A19" s="667"/>
      <c r="B19" s="118"/>
      <c r="C19" s="118"/>
      <c r="D19" s="118"/>
      <c r="E19" s="116"/>
      <c r="F19" s="118"/>
      <c r="G19" s="118"/>
      <c r="H19" s="118"/>
      <c r="I19" s="116"/>
      <c r="J19" s="118"/>
      <c r="K19" s="118"/>
      <c r="L19" s="118"/>
      <c r="M19" s="116"/>
      <c r="N19" s="118"/>
      <c r="O19" s="118"/>
      <c r="P19" s="118"/>
      <c r="Q19" s="116"/>
      <c r="R19" s="116"/>
      <c r="S19" s="116"/>
      <c r="T19" s="116"/>
      <c r="U19" s="116"/>
      <c r="V19" s="116"/>
      <c r="W19" s="116"/>
      <c r="X19" s="116"/>
      <c r="Y19" s="116"/>
      <c r="Z19" s="116"/>
      <c r="AA19" s="116"/>
      <c r="AB19" s="116"/>
      <c r="AC19" s="116"/>
      <c r="AD19" s="116"/>
    </row>
    <row r="20" spans="1:30" ht="15.75" customHeight="1" x14ac:dyDescent="0.25">
      <c r="A20" s="667"/>
      <c r="B20" s="680" t="s">
        <v>431</v>
      </c>
      <c r="C20" s="680"/>
      <c r="D20" s="680"/>
      <c r="E20" s="116"/>
      <c r="F20" s="118"/>
      <c r="G20" s="118"/>
      <c r="H20" s="118"/>
      <c r="I20" s="116"/>
      <c r="J20" s="118"/>
      <c r="K20" s="118"/>
      <c r="L20" s="118"/>
      <c r="M20" s="116"/>
      <c r="N20" s="118"/>
      <c r="O20" s="118"/>
      <c r="P20" s="118"/>
      <c r="Q20" s="116"/>
      <c r="R20" s="671">
        <v>43466</v>
      </c>
      <c r="S20" s="672"/>
      <c r="T20" s="672"/>
      <c r="U20" s="671">
        <v>43466</v>
      </c>
      <c r="V20" s="672"/>
      <c r="W20" s="116"/>
      <c r="X20" s="116"/>
      <c r="Y20" s="116"/>
      <c r="Z20" s="116"/>
      <c r="AA20" s="116"/>
      <c r="AB20" s="116"/>
      <c r="AC20" s="116"/>
      <c r="AD20" s="116"/>
    </row>
    <row r="21" spans="1:30" ht="14.25" customHeight="1" x14ac:dyDescent="0.25">
      <c r="A21" s="667"/>
      <c r="B21" s="680"/>
      <c r="C21" s="680"/>
      <c r="D21" s="680"/>
      <c r="E21" s="116"/>
      <c r="F21" s="118"/>
      <c r="G21" s="118"/>
      <c r="H21" s="118"/>
      <c r="I21" s="116"/>
      <c r="J21" s="680" t="s">
        <v>775</v>
      </c>
      <c r="K21" s="680"/>
      <c r="L21" s="680"/>
      <c r="M21" s="116"/>
      <c r="N21" s="118"/>
      <c r="O21" s="118"/>
      <c r="P21" s="118"/>
      <c r="Q21" s="116"/>
      <c r="R21" s="672"/>
      <c r="S21" s="672"/>
      <c r="T21" s="672"/>
      <c r="U21" s="672"/>
      <c r="V21" s="672"/>
      <c r="W21" s="116"/>
      <c r="X21" s="116"/>
      <c r="Y21" s="116"/>
      <c r="Z21" s="116"/>
      <c r="AA21" s="116"/>
      <c r="AB21" s="116"/>
      <c r="AC21" s="116"/>
      <c r="AD21" s="116"/>
    </row>
    <row r="22" spans="1:30" ht="11.25" customHeight="1" x14ac:dyDescent="0.25">
      <c r="A22" s="667"/>
      <c r="B22" s="118"/>
      <c r="C22" s="118"/>
      <c r="D22" s="118"/>
      <c r="E22" s="116"/>
      <c r="F22" s="118"/>
      <c r="G22" s="118"/>
      <c r="H22" s="118"/>
      <c r="I22" s="116"/>
      <c r="J22" s="680"/>
      <c r="K22" s="680"/>
      <c r="L22" s="680"/>
      <c r="M22" s="116"/>
      <c r="N22" s="118"/>
      <c r="O22" s="118"/>
      <c r="P22" s="118"/>
      <c r="Q22" s="116"/>
      <c r="R22" s="673"/>
      <c r="S22" s="673"/>
      <c r="T22" s="673"/>
      <c r="U22" s="673"/>
      <c r="V22" s="673"/>
      <c r="W22" s="116"/>
      <c r="X22" s="116"/>
      <c r="Y22" s="116"/>
      <c r="Z22" s="116"/>
      <c r="AA22" s="116"/>
      <c r="AB22" s="116"/>
      <c r="AC22" s="116"/>
      <c r="AD22" s="116"/>
    </row>
    <row r="23" spans="1:30" ht="15.75" customHeight="1" x14ac:dyDescent="0.25">
      <c r="A23" s="667"/>
      <c r="B23" s="118"/>
      <c r="C23" s="118"/>
      <c r="D23" s="118"/>
      <c r="E23" s="116"/>
      <c r="F23" s="118"/>
      <c r="G23" s="118"/>
      <c r="H23" s="118"/>
      <c r="I23" s="116"/>
      <c r="J23" s="118"/>
      <c r="K23" s="118"/>
      <c r="L23" s="118"/>
      <c r="M23" s="116"/>
      <c r="N23" s="118"/>
      <c r="O23" s="118"/>
      <c r="P23" s="118"/>
      <c r="Q23" s="116"/>
      <c r="R23" s="674" t="s">
        <v>236</v>
      </c>
      <c r="S23" s="675"/>
      <c r="T23" s="675"/>
      <c r="U23" s="676"/>
      <c r="V23" s="677"/>
      <c r="W23" s="116"/>
      <c r="X23" s="116"/>
      <c r="Y23" s="116"/>
      <c r="Z23" s="116"/>
      <c r="AA23" s="116"/>
      <c r="AB23" s="116"/>
      <c r="AC23" s="116"/>
      <c r="AD23" s="116"/>
    </row>
    <row r="24" spans="1:30" ht="15.75" customHeight="1" x14ac:dyDescent="0.25">
      <c r="A24" s="667"/>
      <c r="B24" s="118"/>
      <c r="C24" s="118"/>
      <c r="D24" s="118"/>
      <c r="E24" s="116"/>
      <c r="F24" s="118"/>
      <c r="G24" s="118"/>
      <c r="H24" s="118"/>
      <c r="I24" s="116"/>
      <c r="M24" s="116"/>
      <c r="N24" s="118"/>
      <c r="O24" s="118"/>
      <c r="P24" s="118"/>
      <c r="Q24" s="116"/>
      <c r="R24" s="674" t="s">
        <v>229</v>
      </c>
      <c r="S24" s="675"/>
      <c r="T24" s="675"/>
      <c r="U24" s="676"/>
      <c r="V24" s="677"/>
      <c r="W24" s="116"/>
      <c r="X24" s="116"/>
      <c r="Y24" s="116"/>
      <c r="Z24" s="116"/>
      <c r="AA24" s="116"/>
      <c r="AB24" s="116"/>
      <c r="AC24" s="116"/>
      <c r="AD24" s="116"/>
    </row>
    <row r="25" spans="1:30" ht="15.75" customHeight="1" x14ac:dyDescent="0.25">
      <c r="A25" s="667"/>
      <c r="B25" s="118"/>
      <c r="C25" s="118"/>
      <c r="D25" s="118"/>
      <c r="E25" s="116"/>
      <c r="F25" s="118"/>
      <c r="G25" s="118"/>
      <c r="H25" s="118"/>
      <c r="I25" s="116"/>
      <c r="M25" s="116"/>
      <c r="N25" s="118"/>
      <c r="O25" s="118"/>
      <c r="P25" s="118"/>
      <c r="Q25" s="116"/>
      <c r="R25" s="674" t="s">
        <v>230</v>
      </c>
      <c r="S25" s="675"/>
      <c r="T25" s="675"/>
      <c r="U25" s="676"/>
      <c r="V25" s="677"/>
      <c r="W25" s="116"/>
      <c r="X25" s="116"/>
      <c r="Y25" s="116"/>
      <c r="Z25" s="116"/>
      <c r="AA25" s="116"/>
      <c r="AB25" s="116"/>
      <c r="AC25" s="116"/>
      <c r="AD25" s="116"/>
    </row>
    <row r="26" spans="1:30" ht="15.75" customHeight="1" x14ac:dyDescent="0.25">
      <c r="A26" s="667"/>
      <c r="B26" s="118"/>
      <c r="C26" s="118"/>
      <c r="D26" s="118"/>
      <c r="E26" s="116"/>
      <c r="F26" s="118"/>
      <c r="G26" s="118"/>
      <c r="H26" s="118"/>
      <c r="I26" s="116"/>
      <c r="M26" s="116"/>
      <c r="N26" s="116"/>
      <c r="O26" s="116"/>
      <c r="P26" s="116"/>
      <c r="Q26" s="116"/>
      <c r="R26" s="674" t="s">
        <v>231</v>
      </c>
      <c r="S26" s="675"/>
      <c r="T26" s="675"/>
      <c r="U26" s="676"/>
      <c r="V26" s="677"/>
      <c r="W26" s="116"/>
      <c r="X26" s="116"/>
      <c r="Y26" s="116"/>
      <c r="Z26" s="116"/>
      <c r="AA26" s="116"/>
      <c r="AB26" s="116"/>
      <c r="AC26" s="116"/>
      <c r="AD26" s="116"/>
    </row>
    <row r="27" spans="1:30" ht="15.75" customHeight="1" x14ac:dyDescent="0.25">
      <c r="A27" s="667"/>
      <c r="B27" s="118"/>
      <c r="C27" s="118"/>
      <c r="D27" s="118"/>
      <c r="E27" s="116"/>
      <c r="F27" s="118"/>
      <c r="G27" s="118"/>
      <c r="H27" s="118"/>
      <c r="I27" s="116"/>
      <c r="M27" s="116"/>
      <c r="N27" s="682" t="s">
        <v>431</v>
      </c>
      <c r="O27" s="682"/>
      <c r="P27" s="682"/>
      <c r="Q27" s="116"/>
      <c r="R27" s="674" t="s">
        <v>232</v>
      </c>
      <c r="S27" s="675"/>
      <c r="T27" s="675"/>
      <c r="U27" s="676"/>
      <c r="V27" s="677"/>
      <c r="W27" s="116"/>
      <c r="X27" s="116"/>
      <c r="Y27" s="116"/>
      <c r="Z27" s="116"/>
      <c r="AA27" s="116"/>
      <c r="AB27" s="116"/>
      <c r="AC27" s="116"/>
      <c r="AD27" s="116"/>
    </row>
    <row r="28" spans="1:30" ht="15.75" customHeight="1" x14ac:dyDescent="0.25">
      <c r="A28" s="667"/>
      <c r="B28" s="118"/>
      <c r="C28" s="118"/>
      <c r="D28" s="118"/>
      <c r="E28" s="116"/>
      <c r="F28" s="118"/>
      <c r="G28" s="118"/>
      <c r="H28" s="118"/>
      <c r="I28" s="116"/>
      <c r="M28" s="116"/>
      <c r="N28" s="118"/>
      <c r="O28" s="118"/>
      <c r="P28" s="118"/>
      <c r="Q28" s="116"/>
      <c r="R28" s="674" t="s">
        <v>234</v>
      </c>
      <c r="S28" s="675"/>
      <c r="T28" s="675"/>
      <c r="U28" s="676"/>
      <c r="V28" s="677"/>
      <c r="W28" s="116"/>
      <c r="X28" s="116"/>
      <c r="Y28" s="116"/>
      <c r="Z28" s="116"/>
      <c r="AA28" s="116"/>
      <c r="AB28" s="116"/>
      <c r="AC28" s="116"/>
      <c r="AD28" s="116"/>
    </row>
    <row r="29" spans="1:30" ht="15.75" customHeight="1" x14ac:dyDescent="0.25">
      <c r="A29" s="667"/>
      <c r="B29" s="118"/>
      <c r="C29" s="118"/>
      <c r="D29" s="118"/>
      <c r="E29" s="116"/>
      <c r="F29" s="118"/>
      <c r="G29" s="118"/>
      <c r="H29" s="118"/>
      <c r="I29" s="116"/>
      <c r="M29" s="116"/>
      <c r="N29" s="118"/>
      <c r="O29" s="118"/>
      <c r="P29" s="118"/>
      <c r="Q29" s="116"/>
      <c r="R29" s="674" t="s">
        <v>233</v>
      </c>
      <c r="S29" s="675"/>
      <c r="T29" s="675"/>
      <c r="U29" s="676"/>
      <c r="V29" s="677"/>
      <c r="W29" s="116"/>
      <c r="X29" s="116"/>
      <c r="Y29" s="116"/>
      <c r="Z29" s="116"/>
      <c r="AA29" s="116"/>
      <c r="AB29" s="116"/>
      <c r="AC29" s="116"/>
      <c r="AD29" s="116"/>
    </row>
    <row r="30" spans="1:30" ht="15.75" customHeight="1" x14ac:dyDescent="0.25">
      <c r="A30" s="667"/>
      <c r="B30" s="118"/>
      <c r="C30" s="118"/>
      <c r="D30" s="118"/>
      <c r="E30" s="116"/>
      <c r="F30" s="118"/>
      <c r="G30" s="118"/>
      <c r="H30" s="118"/>
      <c r="I30" s="116"/>
      <c r="M30" s="116"/>
      <c r="N30" s="118"/>
      <c r="O30" s="118"/>
      <c r="P30" s="118"/>
      <c r="Q30" s="116"/>
      <c r="R30" s="674" t="s">
        <v>235</v>
      </c>
      <c r="S30" s="675"/>
      <c r="T30" s="675"/>
      <c r="U30" s="676"/>
      <c r="V30" s="677"/>
      <c r="W30" s="116"/>
      <c r="X30" s="116"/>
      <c r="Y30" s="116"/>
      <c r="Z30" s="116"/>
      <c r="AA30" s="116"/>
      <c r="AB30" s="116"/>
      <c r="AC30" s="116"/>
      <c r="AD30" s="116"/>
    </row>
    <row r="31" spans="1:30" ht="15.75" customHeight="1" x14ac:dyDescent="0.25">
      <c r="B31" s="116"/>
      <c r="C31" s="116"/>
      <c r="D31" s="116"/>
      <c r="E31" s="116"/>
      <c r="F31" s="116"/>
      <c r="G31" s="116"/>
      <c r="H31" s="116"/>
      <c r="I31" s="116"/>
      <c r="J31" s="116"/>
      <c r="K31" s="116"/>
      <c r="L31" s="116"/>
      <c r="M31" s="116"/>
      <c r="N31" s="118"/>
      <c r="O31" s="118"/>
      <c r="P31" s="118"/>
      <c r="Q31" s="116"/>
      <c r="R31" s="674"/>
      <c r="S31" s="675"/>
      <c r="T31" s="675"/>
      <c r="U31" s="676"/>
      <c r="V31" s="677"/>
      <c r="W31" s="116"/>
      <c r="X31" s="116"/>
      <c r="Y31" s="116"/>
      <c r="Z31" s="116"/>
      <c r="AA31" s="116"/>
      <c r="AB31" s="116"/>
      <c r="AC31" s="116"/>
      <c r="AD31" s="116"/>
    </row>
    <row r="32" spans="1:30" ht="12.75" customHeight="1" x14ac:dyDescent="0.25">
      <c r="B32" s="116"/>
      <c r="C32" s="116"/>
      <c r="D32" s="116"/>
      <c r="E32" s="116"/>
      <c r="F32" s="116"/>
      <c r="G32" s="116"/>
      <c r="H32" s="116"/>
      <c r="I32" s="116"/>
      <c r="J32" s="116"/>
      <c r="K32" s="116"/>
      <c r="L32" s="116"/>
      <c r="M32" s="116"/>
      <c r="N32" s="118"/>
      <c r="O32" s="118"/>
      <c r="P32" s="118"/>
      <c r="Q32" s="116"/>
      <c r="R32" s="116"/>
      <c r="S32" s="116"/>
      <c r="T32" s="116"/>
      <c r="U32" s="116"/>
      <c r="V32" s="116"/>
      <c r="W32" s="116"/>
      <c r="X32" s="116"/>
      <c r="Y32" s="116"/>
      <c r="Z32" s="116"/>
      <c r="AA32" s="116"/>
      <c r="AB32" s="116"/>
      <c r="AC32" s="116"/>
      <c r="AD32" s="116"/>
    </row>
    <row r="33" spans="2:30" ht="12.75" customHeight="1" x14ac:dyDescent="0.25">
      <c r="B33" s="116"/>
      <c r="C33" s="116"/>
      <c r="D33" s="116"/>
      <c r="E33" s="116"/>
      <c r="F33" s="116"/>
      <c r="G33" s="116"/>
      <c r="H33" s="116"/>
      <c r="I33" s="116"/>
      <c r="J33" s="116"/>
      <c r="K33" s="116"/>
      <c r="L33" s="116"/>
      <c r="M33" s="116"/>
      <c r="N33" s="118"/>
      <c r="O33" s="118"/>
      <c r="P33" s="118"/>
      <c r="Q33" s="116"/>
      <c r="R33" s="116"/>
      <c r="S33" s="116"/>
      <c r="T33" s="116"/>
      <c r="U33" s="116"/>
      <c r="V33" s="116"/>
      <c r="W33" s="116"/>
      <c r="X33" s="116"/>
      <c r="Y33" s="116"/>
      <c r="Z33" s="116"/>
      <c r="AA33" s="116"/>
      <c r="AB33" s="116"/>
      <c r="AC33" s="116"/>
      <c r="AD33" s="116"/>
    </row>
    <row r="34" spans="2:30" ht="12.75" customHeight="1" x14ac:dyDescent="0.25">
      <c r="B34" s="116"/>
      <c r="C34" s="116"/>
      <c r="D34" s="116"/>
      <c r="E34" s="116"/>
      <c r="F34" s="116"/>
      <c r="G34" s="116"/>
      <c r="H34" s="116"/>
      <c r="I34" s="116"/>
      <c r="J34" s="116"/>
      <c r="K34" s="116"/>
      <c r="L34" s="116"/>
      <c r="M34" s="116"/>
      <c r="N34" s="116"/>
      <c r="O34" s="116"/>
      <c r="P34" s="116"/>
      <c r="Q34" s="116"/>
      <c r="R34" s="116"/>
      <c r="S34" s="116"/>
      <c r="T34" s="116"/>
      <c r="U34" s="116"/>
      <c r="V34" s="116"/>
      <c r="W34" s="116"/>
      <c r="X34" s="116"/>
      <c r="Y34" s="116"/>
      <c r="Z34" s="116"/>
      <c r="AA34" s="116"/>
      <c r="AB34" s="116"/>
      <c r="AC34" s="116"/>
      <c r="AD34" s="116"/>
    </row>
    <row r="35" spans="2:30" ht="12.75" customHeight="1" x14ac:dyDescent="0.25">
      <c r="B35" s="116"/>
      <c r="C35" s="116"/>
      <c r="D35" s="116"/>
      <c r="E35" s="116"/>
      <c r="F35" s="116"/>
      <c r="G35" s="116"/>
      <c r="H35" s="116"/>
      <c r="I35" s="116"/>
      <c r="J35" s="116"/>
      <c r="K35" s="116"/>
      <c r="L35" s="116"/>
      <c r="M35" s="116"/>
      <c r="N35" s="116"/>
      <c r="O35" s="116"/>
      <c r="P35" s="116"/>
      <c r="Q35" s="116"/>
      <c r="R35" s="116"/>
      <c r="S35" s="116"/>
      <c r="T35" s="116"/>
      <c r="U35" s="116"/>
      <c r="V35" s="116"/>
      <c r="W35" s="116"/>
      <c r="X35" s="116"/>
      <c r="Y35" s="116"/>
      <c r="Z35" s="116"/>
      <c r="AA35" s="116"/>
      <c r="AB35" s="116"/>
      <c r="AC35" s="116"/>
      <c r="AD35" s="116"/>
    </row>
    <row r="36" spans="2:30" ht="12.75" customHeight="1" x14ac:dyDescent="0.25">
      <c r="B36" s="116"/>
      <c r="C36" s="116"/>
      <c r="D36" s="116"/>
      <c r="E36" s="116"/>
      <c r="F36" s="116"/>
      <c r="G36" s="116"/>
      <c r="H36" s="116"/>
      <c r="I36" s="116"/>
      <c r="J36" s="116"/>
      <c r="K36" s="116"/>
      <c r="L36" s="116"/>
      <c r="M36" s="116"/>
      <c r="N36" s="116"/>
      <c r="O36" s="116"/>
      <c r="P36" s="116"/>
      <c r="Q36" s="116"/>
      <c r="R36" s="116"/>
      <c r="S36" s="116"/>
      <c r="T36" s="116"/>
      <c r="U36" s="116"/>
      <c r="V36" s="116"/>
      <c r="W36" s="116"/>
      <c r="X36" s="116"/>
      <c r="Y36" s="116"/>
      <c r="Z36" s="116"/>
      <c r="AA36" s="116"/>
      <c r="AB36" s="116"/>
      <c r="AC36" s="116"/>
      <c r="AD36" s="116"/>
    </row>
  </sheetData>
  <mergeCells count="35">
    <mergeCell ref="U23:V23"/>
    <mergeCell ref="R24:T24"/>
    <mergeCell ref="U24:V24"/>
    <mergeCell ref="R27:T27"/>
    <mergeCell ref="U27:V27"/>
    <mergeCell ref="R23:T23"/>
    <mergeCell ref="B20:D21"/>
    <mergeCell ref="F16:H17"/>
    <mergeCell ref="J21:L22"/>
    <mergeCell ref="N27:P27"/>
    <mergeCell ref="B3:D4"/>
    <mergeCell ref="N3:P4"/>
    <mergeCell ref="F3:H4"/>
    <mergeCell ref="J3:L4"/>
    <mergeCell ref="R20:T22"/>
    <mergeCell ref="R15:T15"/>
    <mergeCell ref="R17:T17"/>
    <mergeCell ref="R16:T16"/>
    <mergeCell ref="R18:T18"/>
    <mergeCell ref="R3:V4"/>
    <mergeCell ref="R5:V10"/>
    <mergeCell ref="R12:V14"/>
    <mergeCell ref="U20:V22"/>
    <mergeCell ref="R31:T31"/>
    <mergeCell ref="U31:V31"/>
    <mergeCell ref="R25:T25"/>
    <mergeCell ref="U25:V25"/>
    <mergeCell ref="R26:T26"/>
    <mergeCell ref="U26:V26"/>
    <mergeCell ref="R28:T28"/>
    <mergeCell ref="U28:V28"/>
    <mergeCell ref="R30:T30"/>
    <mergeCell ref="R29:T29"/>
    <mergeCell ref="U29:V29"/>
    <mergeCell ref="U30:V30"/>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9" tint="-0.249977111117893"/>
  </sheetPr>
  <dimension ref="A1:AI81"/>
  <sheetViews>
    <sheetView showGridLines="0" showRowColHeaders="0" topLeftCell="D2" workbookViewId="0">
      <selection activeCell="G4" sqref="G4:M5"/>
    </sheetView>
  </sheetViews>
  <sheetFormatPr defaultRowHeight="15" x14ac:dyDescent="0.25"/>
  <cols>
    <col min="1" max="1" width="6.42578125" style="20" customWidth="1"/>
    <col min="2" max="2" width="11.85546875" style="12" customWidth="1"/>
    <col min="3" max="3" width="30.85546875" style="20" customWidth="1"/>
    <col min="4" max="4" width="14.85546875" style="20" customWidth="1"/>
    <col min="5" max="5" width="14.42578125" style="12" customWidth="1"/>
    <col min="6" max="6" width="15.42578125" style="20" customWidth="1"/>
    <col min="7" max="7" width="13.7109375" style="77" customWidth="1"/>
    <col min="8" max="8" width="25.5703125" style="77" customWidth="1"/>
    <col min="9" max="9" width="16.5703125" style="77" customWidth="1"/>
    <col min="10" max="10" width="16.42578125" style="77" customWidth="1"/>
    <col min="11" max="11" width="14.5703125" style="20" customWidth="1"/>
    <col min="12" max="12" width="18.140625" style="20" customWidth="1"/>
    <col min="13" max="13" width="15.85546875" style="20" customWidth="1"/>
    <col min="14" max="14" width="16.28515625" style="20" customWidth="1"/>
    <col min="15" max="15" width="19.5703125" style="20" customWidth="1"/>
    <col min="16" max="16" width="13.7109375" style="20" customWidth="1"/>
    <col min="17" max="19" width="15.28515625" style="20" customWidth="1"/>
    <col min="20" max="20" width="9.140625" style="20"/>
    <col min="21" max="21" width="15.5703125" style="20" customWidth="1"/>
    <col min="22" max="22" width="15.28515625" style="20" customWidth="1"/>
    <col min="23" max="24" width="18.42578125" style="20" customWidth="1"/>
    <col min="25" max="25" width="14.7109375" style="20" customWidth="1"/>
    <col min="26" max="27" width="18.42578125" style="20" customWidth="1"/>
    <col min="28" max="29" width="14.7109375" style="20" customWidth="1"/>
    <col min="30" max="30" width="19.140625" style="20" customWidth="1"/>
    <col min="31" max="31" width="20.85546875" style="20" customWidth="1"/>
    <col min="32" max="32" width="18.7109375" style="20" customWidth="1"/>
    <col min="33" max="35" width="16.42578125" style="20" customWidth="1"/>
    <col min="36" max="16384" width="9.140625" style="20"/>
  </cols>
  <sheetData>
    <row r="1" spans="1:35" s="2" customFormat="1" ht="9.75" hidden="1" customHeight="1" x14ac:dyDescent="0.25">
      <c r="A1" s="1"/>
      <c r="B1" s="16"/>
      <c r="C1" s="1"/>
      <c r="D1" s="1"/>
      <c r="E1" s="16"/>
      <c r="F1" s="1"/>
      <c r="G1" s="73"/>
      <c r="H1" s="73"/>
      <c r="I1" s="73"/>
      <c r="J1" s="73"/>
      <c r="K1" s="1"/>
      <c r="L1" s="1"/>
      <c r="M1" s="1"/>
      <c r="N1" s="1"/>
      <c r="O1" s="1"/>
      <c r="P1" s="1"/>
      <c r="Q1" s="1"/>
      <c r="R1" s="1"/>
      <c r="S1" s="1"/>
      <c r="T1" s="1"/>
      <c r="U1" s="1"/>
      <c r="V1" s="1"/>
      <c r="W1" s="1"/>
      <c r="X1" s="1"/>
      <c r="Y1" s="1"/>
      <c r="Z1" s="1"/>
      <c r="AA1" s="1"/>
      <c r="AB1" s="1"/>
      <c r="AC1" s="1"/>
      <c r="AD1" s="1"/>
      <c r="AE1" s="1"/>
      <c r="AF1" s="1"/>
      <c r="AG1" s="1"/>
      <c r="AH1" s="1"/>
      <c r="AI1" s="1"/>
    </row>
    <row r="2" spans="1:35" s="2" customFormat="1" ht="26.25" x14ac:dyDescent="0.25">
      <c r="A2" s="3"/>
      <c r="B2" s="47"/>
      <c r="C2" s="3"/>
      <c r="D2" s="3"/>
      <c r="E2" s="47"/>
      <c r="F2" s="5" t="s">
        <v>467</v>
      </c>
      <c r="G2" s="74"/>
      <c r="H2" s="74"/>
      <c r="I2" s="74"/>
      <c r="J2" s="74"/>
      <c r="K2" s="3"/>
      <c r="L2" s="3"/>
      <c r="M2" s="3"/>
      <c r="N2" s="3"/>
      <c r="O2" s="3"/>
      <c r="P2" s="3"/>
      <c r="Q2" s="3"/>
      <c r="R2" s="3"/>
      <c r="S2" s="3"/>
      <c r="T2" s="3"/>
      <c r="U2" s="3"/>
      <c r="V2" s="3"/>
      <c r="W2" s="3"/>
      <c r="X2" s="3"/>
      <c r="Y2" s="3"/>
      <c r="Z2" s="3"/>
      <c r="AA2" s="3"/>
      <c r="AB2" s="3"/>
      <c r="AC2" s="3"/>
      <c r="AD2" s="3"/>
      <c r="AE2" s="3"/>
      <c r="AF2" s="3"/>
      <c r="AG2" s="3"/>
      <c r="AH2" s="3"/>
      <c r="AI2" s="3"/>
    </row>
    <row r="3" spans="1:35" s="2" customFormat="1" ht="6" customHeight="1" x14ac:dyDescent="0.25">
      <c r="A3" s="4"/>
      <c r="B3" s="17"/>
      <c r="C3" s="4"/>
      <c r="D3" s="4"/>
      <c r="E3" s="17"/>
      <c r="F3" s="4"/>
      <c r="G3" s="75"/>
      <c r="H3" s="75"/>
      <c r="I3" s="75"/>
      <c r="J3" s="75"/>
      <c r="K3" s="4"/>
      <c r="L3" s="4"/>
      <c r="M3" s="4"/>
      <c r="N3" s="4"/>
      <c r="O3" s="4"/>
      <c r="P3" s="4"/>
      <c r="Q3" s="4"/>
      <c r="R3" s="4"/>
      <c r="S3" s="4"/>
      <c r="T3" s="4"/>
      <c r="U3" s="4"/>
      <c r="V3" s="4"/>
      <c r="W3" s="4"/>
      <c r="X3" s="4"/>
      <c r="Y3" s="4"/>
      <c r="Z3" s="4"/>
      <c r="AA3" s="4"/>
      <c r="AB3" s="4"/>
      <c r="AC3" s="4"/>
      <c r="AD3" s="4"/>
      <c r="AE3" s="4"/>
      <c r="AF3" s="4"/>
      <c r="AG3" s="4"/>
      <c r="AH3" s="4"/>
      <c r="AI3" s="4"/>
    </row>
    <row r="4" spans="1:35" s="2" customFormat="1" ht="16.5" customHeight="1" x14ac:dyDescent="0.25">
      <c r="A4" s="14" t="s">
        <v>16</v>
      </c>
      <c r="B4" s="14" t="s">
        <v>211</v>
      </c>
      <c r="C4" s="14" t="s">
        <v>23</v>
      </c>
      <c r="D4" s="14" t="s">
        <v>2</v>
      </c>
      <c r="E4" s="14" t="s">
        <v>17</v>
      </c>
      <c r="F4" s="14" t="s">
        <v>19</v>
      </c>
      <c r="G4" s="76" t="s">
        <v>18</v>
      </c>
      <c r="H4" s="76" t="s">
        <v>224</v>
      </c>
      <c r="I4" s="572" t="s">
        <v>469</v>
      </c>
      <c r="J4" s="76" t="s">
        <v>20</v>
      </c>
      <c r="K4" s="14" t="s">
        <v>3</v>
      </c>
      <c r="L4" s="14" t="s">
        <v>4</v>
      </c>
      <c r="M4" s="14" t="s">
        <v>5</v>
      </c>
      <c r="N4" s="14" t="s">
        <v>6</v>
      </c>
      <c r="O4" s="14" t="s">
        <v>7</v>
      </c>
      <c r="P4" s="14" t="s">
        <v>8</v>
      </c>
      <c r="Q4" s="14" t="s">
        <v>9</v>
      </c>
      <c r="R4" s="14" t="s">
        <v>702</v>
      </c>
      <c r="S4" s="14" t="s">
        <v>701</v>
      </c>
      <c r="T4" s="14" t="s">
        <v>10</v>
      </c>
      <c r="U4" s="14" t="s">
        <v>11</v>
      </c>
      <c r="V4" s="14" t="s">
        <v>12</v>
      </c>
      <c r="W4" s="14" t="s">
        <v>13</v>
      </c>
      <c r="X4" s="14" t="s">
        <v>14</v>
      </c>
      <c r="Y4" s="14" t="s">
        <v>73</v>
      </c>
      <c r="Z4" s="14" t="s">
        <v>11</v>
      </c>
      <c r="AA4" s="14" t="s">
        <v>225</v>
      </c>
      <c r="AB4" s="14" t="s">
        <v>74</v>
      </c>
      <c r="AC4" s="14" t="s">
        <v>201</v>
      </c>
      <c r="AD4" s="14" t="s">
        <v>15</v>
      </c>
      <c r="AE4" s="14" t="s">
        <v>226</v>
      </c>
      <c r="AF4" s="14" t="s">
        <v>21</v>
      </c>
      <c r="AG4" s="14" t="s">
        <v>105</v>
      </c>
      <c r="AH4" s="14" t="s">
        <v>106</v>
      </c>
      <c r="AI4" s="14" t="s">
        <v>214</v>
      </c>
    </row>
    <row r="5" spans="1:35" x14ac:dyDescent="0.25">
      <c r="A5" s="568"/>
      <c r="B5" s="569">
        <v>1</v>
      </c>
      <c r="C5" s="568" t="s">
        <v>706</v>
      </c>
      <c r="D5" s="568"/>
      <c r="E5" s="570" t="s">
        <v>213</v>
      </c>
      <c r="F5" s="568"/>
      <c r="G5" s="571">
        <v>2000</v>
      </c>
      <c r="H5" s="571"/>
      <c r="I5" s="571">
        <v>1000</v>
      </c>
      <c r="J5" s="571">
        <v>500</v>
      </c>
      <c r="K5" s="568"/>
      <c r="L5" s="568"/>
      <c r="M5" s="568"/>
      <c r="N5" s="568"/>
      <c r="O5" s="568"/>
      <c r="P5" s="568"/>
      <c r="Q5" s="568"/>
      <c r="R5" s="568"/>
      <c r="S5" s="568"/>
      <c r="T5" s="568"/>
      <c r="U5" s="568"/>
      <c r="V5" s="568"/>
      <c r="W5" s="568"/>
      <c r="X5" s="568"/>
      <c r="Y5" s="568"/>
      <c r="Z5" s="568"/>
      <c r="AA5" s="568"/>
      <c r="AB5" s="568"/>
      <c r="AC5" s="568"/>
      <c r="AD5" s="568"/>
      <c r="AE5" s="568"/>
      <c r="AF5" s="568"/>
      <c r="AG5" s="568"/>
      <c r="AH5" s="568"/>
      <c r="AI5" s="568"/>
    </row>
    <row r="6" spans="1:35" x14ac:dyDescent="0.25">
      <c r="A6" s="568"/>
      <c r="B6" s="569">
        <v>2</v>
      </c>
      <c r="C6" s="568" t="s">
        <v>463</v>
      </c>
      <c r="D6" s="568"/>
      <c r="E6" s="569"/>
      <c r="F6" s="568"/>
      <c r="G6" s="571"/>
      <c r="H6" s="571"/>
      <c r="I6" s="571"/>
      <c r="J6" s="571"/>
      <c r="K6" s="568"/>
      <c r="L6" s="568"/>
      <c r="M6" s="568"/>
      <c r="N6" s="568"/>
      <c r="O6" s="568"/>
      <c r="P6" s="568"/>
      <c r="Q6" s="568"/>
      <c r="R6" s="568"/>
      <c r="S6" s="568"/>
      <c r="T6" s="568"/>
      <c r="U6" s="568"/>
      <c r="V6" s="568"/>
      <c r="W6" s="568"/>
      <c r="X6" s="568"/>
      <c r="Y6" s="568"/>
      <c r="Z6" s="568"/>
      <c r="AA6" s="568"/>
      <c r="AB6" s="568"/>
      <c r="AC6" s="568"/>
      <c r="AD6" s="568"/>
      <c r="AE6" s="568"/>
      <c r="AF6" s="568"/>
      <c r="AG6" s="568"/>
      <c r="AH6" s="568"/>
      <c r="AI6" s="568"/>
    </row>
    <row r="7" spans="1:35" x14ac:dyDescent="0.25">
      <c r="A7" s="568"/>
      <c r="B7" s="569">
        <v>3</v>
      </c>
      <c r="C7" s="568" t="s">
        <v>464</v>
      </c>
      <c r="D7" s="568"/>
      <c r="E7" s="569"/>
      <c r="F7" s="568"/>
      <c r="G7" s="571"/>
      <c r="H7" s="571"/>
      <c r="I7" s="571"/>
      <c r="J7" s="571"/>
      <c r="K7" s="568"/>
      <c r="L7" s="568"/>
      <c r="M7" s="568"/>
      <c r="N7" s="568"/>
      <c r="O7" s="568"/>
      <c r="P7" s="568"/>
      <c r="Q7" s="568"/>
      <c r="R7" s="568"/>
      <c r="S7" s="568"/>
      <c r="T7" s="568"/>
      <c r="U7" s="568"/>
      <c r="V7" s="568"/>
      <c r="W7" s="568"/>
      <c r="X7" s="568"/>
      <c r="Y7" s="568"/>
      <c r="Z7" s="568"/>
      <c r="AA7" s="568"/>
      <c r="AB7" s="568"/>
      <c r="AC7" s="568"/>
      <c r="AD7" s="568"/>
      <c r="AE7" s="568"/>
      <c r="AF7" s="568"/>
      <c r="AG7" s="568"/>
      <c r="AH7" s="568"/>
      <c r="AI7" s="568"/>
    </row>
    <row r="8" spans="1:35" x14ac:dyDescent="0.25">
      <c r="A8" s="568"/>
      <c r="B8" s="569">
        <v>4</v>
      </c>
      <c r="C8" s="568" t="s">
        <v>466</v>
      </c>
      <c r="D8" s="568"/>
      <c r="E8" s="569"/>
      <c r="F8" s="568"/>
      <c r="G8" s="571"/>
      <c r="H8" s="571"/>
      <c r="I8" s="571"/>
      <c r="J8" s="571"/>
      <c r="K8" s="568"/>
      <c r="L8" s="568"/>
      <c r="M8" s="568"/>
      <c r="N8" s="568"/>
      <c r="O8" s="568"/>
      <c r="P8" s="568"/>
      <c r="Q8" s="568"/>
      <c r="R8" s="568"/>
      <c r="S8" s="568"/>
      <c r="T8" s="568"/>
      <c r="U8" s="568"/>
      <c r="V8" s="568"/>
      <c r="W8" s="568"/>
      <c r="X8" s="568"/>
      <c r="Y8" s="568"/>
      <c r="Z8" s="568"/>
      <c r="AA8" s="568"/>
      <c r="AB8" s="568"/>
      <c r="AC8" s="568"/>
      <c r="AD8" s="568"/>
      <c r="AE8" s="568"/>
      <c r="AF8" s="568"/>
      <c r="AG8" s="568"/>
      <c r="AH8" s="568"/>
      <c r="AI8" s="568"/>
    </row>
    <row r="9" spans="1:35" x14ac:dyDescent="0.25">
      <c r="A9" s="568"/>
      <c r="B9" s="569"/>
      <c r="C9" s="568" t="s">
        <v>465</v>
      </c>
      <c r="D9" s="568"/>
      <c r="E9" s="569"/>
      <c r="F9" s="568"/>
      <c r="G9" s="571"/>
      <c r="H9" s="571"/>
      <c r="I9" s="571"/>
      <c r="J9" s="571"/>
      <c r="K9" s="568"/>
      <c r="L9" s="568"/>
      <c r="M9" s="568"/>
      <c r="N9" s="568"/>
      <c r="O9" s="568"/>
      <c r="P9" s="568"/>
      <c r="Q9" s="568"/>
      <c r="R9" s="568"/>
      <c r="S9" s="568"/>
      <c r="T9" s="568"/>
      <c r="U9" s="568"/>
      <c r="V9" s="568"/>
      <c r="W9" s="568"/>
      <c r="X9" s="568"/>
      <c r="Y9" s="568"/>
      <c r="Z9" s="568"/>
      <c r="AA9" s="568"/>
      <c r="AB9" s="568"/>
      <c r="AC9" s="568"/>
      <c r="AD9" s="568"/>
      <c r="AE9" s="568"/>
      <c r="AF9" s="568"/>
      <c r="AG9" s="568"/>
      <c r="AH9" s="568"/>
      <c r="AI9" s="568"/>
    </row>
    <row r="10" spans="1:35" x14ac:dyDescent="0.25">
      <c r="A10" s="568"/>
      <c r="B10" s="569"/>
      <c r="C10" s="568"/>
      <c r="D10" s="568"/>
      <c r="E10" s="569"/>
      <c r="F10" s="568"/>
      <c r="G10" s="571"/>
      <c r="H10" s="571"/>
      <c r="I10" s="571"/>
      <c r="J10" s="571"/>
      <c r="K10" s="568"/>
      <c r="L10" s="568"/>
      <c r="M10" s="568"/>
      <c r="N10" s="568"/>
      <c r="O10" s="568"/>
      <c r="P10" s="568"/>
      <c r="Q10" s="568"/>
      <c r="R10" s="568"/>
      <c r="S10" s="568"/>
      <c r="T10" s="568"/>
      <c r="U10" s="568"/>
      <c r="V10" s="568"/>
      <c r="W10" s="568"/>
      <c r="X10" s="568"/>
      <c r="Y10" s="568"/>
      <c r="Z10" s="568"/>
      <c r="AA10" s="568"/>
      <c r="AB10" s="568"/>
      <c r="AC10" s="568"/>
      <c r="AD10" s="568"/>
      <c r="AE10" s="568"/>
      <c r="AF10" s="568"/>
      <c r="AG10" s="568"/>
      <c r="AH10" s="568"/>
      <c r="AI10" s="568"/>
    </row>
    <row r="11" spans="1:35" x14ac:dyDescent="0.25">
      <c r="A11" s="568"/>
      <c r="B11" s="569"/>
      <c r="C11" s="568"/>
      <c r="D11" s="568"/>
      <c r="E11" s="569"/>
      <c r="F11" s="568"/>
      <c r="G11" s="571"/>
      <c r="H11" s="571"/>
      <c r="I11" s="571"/>
      <c r="J11" s="571"/>
      <c r="K11" s="568"/>
      <c r="L11" s="568"/>
      <c r="M11" s="568"/>
      <c r="N11" s="568"/>
      <c r="O11" s="568"/>
      <c r="P11" s="568"/>
      <c r="Q11" s="568"/>
      <c r="R11" s="568"/>
      <c r="S11" s="568"/>
      <c r="T11" s="568"/>
      <c r="U11" s="568"/>
      <c r="V11" s="568"/>
      <c r="W11" s="568"/>
      <c r="X11" s="568"/>
      <c r="Y11" s="568"/>
      <c r="Z11" s="568"/>
      <c r="AA11" s="568"/>
      <c r="AB11" s="568"/>
      <c r="AC11" s="568"/>
      <c r="AD11" s="568"/>
      <c r="AE11" s="568"/>
      <c r="AF11" s="568"/>
      <c r="AG11" s="568"/>
      <c r="AH11" s="568"/>
      <c r="AI11" s="568"/>
    </row>
    <row r="12" spans="1:35" x14ac:dyDescent="0.25">
      <c r="A12" s="568"/>
      <c r="B12" s="569"/>
      <c r="C12" s="568"/>
      <c r="D12" s="568"/>
      <c r="E12" s="569"/>
      <c r="F12" s="568"/>
      <c r="G12" s="571"/>
      <c r="H12" s="571"/>
      <c r="I12" s="571"/>
      <c r="J12" s="571"/>
      <c r="K12" s="568"/>
      <c r="L12" s="568"/>
      <c r="M12" s="568"/>
      <c r="N12" s="568"/>
      <c r="O12" s="568"/>
      <c r="P12" s="568"/>
      <c r="Q12" s="568"/>
      <c r="R12" s="568"/>
      <c r="S12" s="568"/>
      <c r="T12" s="568"/>
      <c r="U12" s="568"/>
      <c r="V12" s="568"/>
      <c r="W12" s="568"/>
      <c r="X12" s="568"/>
      <c r="Y12" s="568"/>
      <c r="Z12" s="568"/>
      <c r="AA12" s="568"/>
      <c r="AB12" s="568"/>
      <c r="AC12" s="568"/>
      <c r="AD12" s="568"/>
      <c r="AE12" s="568"/>
      <c r="AF12" s="568"/>
      <c r="AG12" s="568"/>
      <c r="AH12" s="568"/>
      <c r="AI12" s="568"/>
    </row>
    <row r="13" spans="1:35" x14ac:dyDescent="0.25">
      <c r="A13" s="568"/>
      <c r="B13" s="569"/>
      <c r="C13" s="568"/>
      <c r="D13" s="568"/>
      <c r="E13" s="569"/>
      <c r="F13" s="568"/>
      <c r="G13" s="571"/>
      <c r="H13" s="571"/>
      <c r="I13" s="571"/>
      <c r="J13" s="571"/>
      <c r="K13" s="568"/>
      <c r="L13" s="568"/>
      <c r="M13" s="568"/>
      <c r="N13" s="568"/>
      <c r="O13" s="568"/>
      <c r="P13" s="568"/>
      <c r="Q13" s="568"/>
      <c r="R13" s="568"/>
      <c r="S13" s="568"/>
      <c r="T13" s="568"/>
      <c r="U13" s="568"/>
      <c r="V13" s="568"/>
      <c r="W13" s="568"/>
      <c r="X13" s="568"/>
      <c r="Y13" s="568"/>
      <c r="Z13" s="568"/>
      <c r="AA13" s="568"/>
      <c r="AB13" s="568"/>
      <c r="AC13" s="568"/>
      <c r="AD13" s="568"/>
      <c r="AE13" s="568"/>
      <c r="AF13" s="568"/>
      <c r="AG13" s="568"/>
      <c r="AH13" s="568"/>
      <c r="AI13" s="568"/>
    </row>
    <row r="14" spans="1:35" x14ac:dyDescent="0.25">
      <c r="A14" s="568"/>
      <c r="B14" s="569"/>
      <c r="C14" s="568"/>
      <c r="D14" s="568"/>
      <c r="E14" s="569"/>
      <c r="F14" s="568"/>
      <c r="G14" s="571"/>
      <c r="H14" s="571"/>
      <c r="I14" s="571"/>
      <c r="J14" s="571"/>
      <c r="K14" s="568"/>
      <c r="L14" s="568"/>
      <c r="M14" s="568"/>
      <c r="N14" s="568"/>
      <c r="O14" s="568"/>
      <c r="P14" s="568"/>
      <c r="Q14" s="568"/>
      <c r="R14" s="568"/>
      <c r="S14" s="568"/>
      <c r="T14" s="568"/>
      <c r="U14" s="568"/>
      <c r="V14" s="568"/>
      <c r="W14" s="568"/>
      <c r="X14" s="568"/>
      <c r="Y14" s="568"/>
      <c r="Z14" s="568"/>
      <c r="AA14" s="568"/>
      <c r="AB14" s="568"/>
      <c r="AC14" s="568"/>
      <c r="AD14" s="568"/>
      <c r="AE14" s="568"/>
      <c r="AF14" s="568"/>
      <c r="AG14" s="568"/>
      <c r="AH14" s="568"/>
      <c r="AI14" s="568"/>
    </row>
    <row r="15" spans="1:35" x14ac:dyDescent="0.25">
      <c r="A15" s="568"/>
      <c r="B15" s="569"/>
      <c r="C15" s="568"/>
      <c r="D15" s="568"/>
      <c r="E15" s="569"/>
      <c r="F15" s="568"/>
      <c r="G15" s="571"/>
      <c r="H15" s="571"/>
      <c r="I15" s="571"/>
      <c r="J15" s="571"/>
      <c r="K15" s="568"/>
      <c r="L15" s="568"/>
      <c r="M15" s="568"/>
      <c r="N15" s="568"/>
      <c r="O15" s="568"/>
      <c r="P15" s="568"/>
      <c r="Q15" s="568"/>
      <c r="R15" s="568"/>
      <c r="S15" s="568"/>
      <c r="T15" s="568"/>
      <c r="U15" s="568"/>
      <c r="V15" s="568"/>
      <c r="W15" s="568"/>
      <c r="X15" s="568"/>
      <c r="Y15" s="568"/>
      <c r="Z15" s="568"/>
      <c r="AA15" s="568"/>
      <c r="AB15" s="568"/>
      <c r="AC15" s="568"/>
      <c r="AD15" s="568"/>
      <c r="AE15" s="568"/>
      <c r="AF15" s="568"/>
      <c r="AG15" s="568"/>
      <c r="AH15" s="568"/>
      <c r="AI15" s="568"/>
    </row>
    <row r="16" spans="1:35" x14ac:dyDescent="0.25">
      <c r="A16" s="568"/>
      <c r="B16" s="569"/>
      <c r="C16" s="568"/>
      <c r="D16" s="568"/>
      <c r="E16" s="569"/>
      <c r="F16" s="568"/>
      <c r="G16" s="571"/>
      <c r="H16" s="571"/>
      <c r="I16" s="571"/>
      <c r="J16" s="571"/>
      <c r="K16" s="568"/>
      <c r="L16" s="568"/>
      <c r="M16" s="568"/>
      <c r="N16" s="568"/>
      <c r="O16" s="568"/>
      <c r="P16" s="568"/>
      <c r="Q16" s="568"/>
      <c r="R16" s="568"/>
      <c r="S16" s="568"/>
      <c r="T16" s="568"/>
      <c r="U16" s="568"/>
      <c r="V16" s="568"/>
      <c r="W16" s="568"/>
      <c r="X16" s="568"/>
      <c r="Y16" s="568"/>
      <c r="Z16" s="568"/>
      <c r="AA16" s="568"/>
      <c r="AB16" s="568"/>
      <c r="AC16" s="568"/>
      <c r="AD16" s="568"/>
      <c r="AE16" s="568"/>
      <c r="AF16" s="568"/>
      <c r="AG16" s="568"/>
      <c r="AH16" s="568"/>
      <c r="AI16" s="568"/>
    </row>
    <row r="17" spans="1:35" x14ac:dyDescent="0.25">
      <c r="A17" s="568"/>
      <c r="B17" s="569"/>
      <c r="C17" s="568"/>
      <c r="D17" s="568"/>
      <c r="E17" s="569"/>
      <c r="F17" s="568"/>
      <c r="G17" s="571"/>
      <c r="H17" s="571"/>
      <c r="I17" s="571"/>
      <c r="J17" s="571"/>
      <c r="K17" s="568"/>
      <c r="L17" s="568"/>
      <c r="M17" s="568"/>
      <c r="N17" s="568"/>
      <c r="O17" s="568"/>
      <c r="P17" s="568"/>
      <c r="Q17" s="568"/>
      <c r="R17" s="568"/>
      <c r="S17" s="568"/>
      <c r="T17" s="568"/>
      <c r="U17" s="568"/>
      <c r="V17" s="568"/>
      <c r="W17" s="568"/>
      <c r="X17" s="568"/>
      <c r="Y17" s="568"/>
      <c r="Z17" s="568"/>
      <c r="AA17" s="568"/>
      <c r="AB17" s="568"/>
      <c r="AC17" s="568"/>
      <c r="AD17" s="568"/>
      <c r="AE17" s="568"/>
      <c r="AF17" s="568"/>
      <c r="AG17" s="568"/>
      <c r="AH17" s="568"/>
      <c r="AI17" s="568"/>
    </row>
    <row r="18" spans="1:35" x14ac:dyDescent="0.25">
      <c r="A18" s="568"/>
      <c r="B18" s="569"/>
      <c r="C18" s="568"/>
      <c r="D18" s="568"/>
      <c r="E18" s="569"/>
      <c r="F18" s="568"/>
      <c r="G18" s="571"/>
      <c r="H18" s="571"/>
      <c r="I18" s="571"/>
      <c r="J18" s="571"/>
      <c r="K18" s="568"/>
      <c r="L18" s="568"/>
      <c r="M18" s="568"/>
      <c r="N18" s="568"/>
      <c r="O18" s="568"/>
      <c r="P18" s="568"/>
      <c r="Q18" s="568"/>
      <c r="R18" s="568"/>
      <c r="S18" s="568"/>
      <c r="T18" s="568"/>
      <c r="U18" s="568"/>
      <c r="V18" s="568"/>
      <c r="W18" s="568"/>
      <c r="X18" s="568"/>
      <c r="Y18" s="568"/>
      <c r="Z18" s="568"/>
      <c r="AA18" s="568"/>
      <c r="AB18" s="568"/>
      <c r="AC18" s="568"/>
      <c r="AD18" s="568"/>
      <c r="AE18" s="568"/>
      <c r="AF18" s="568"/>
      <c r="AG18" s="568"/>
      <c r="AH18" s="568"/>
      <c r="AI18" s="568"/>
    </row>
    <row r="19" spans="1:35" x14ac:dyDescent="0.25">
      <c r="A19" s="568"/>
      <c r="B19" s="569"/>
      <c r="C19" s="568"/>
      <c r="D19" s="568"/>
      <c r="E19" s="569"/>
      <c r="F19" s="568"/>
      <c r="G19" s="571"/>
      <c r="H19" s="571"/>
      <c r="I19" s="571"/>
      <c r="J19" s="571"/>
      <c r="K19" s="568"/>
      <c r="L19" s="568"/>
      <c r="M19" s="568"/>
      <c r="N19" s="568"/>
      <c r="O19" s="568"/>
      <c r="P19" s="568"/>
      <c r="Q19" s="568"/>
      <c r="R19" s="568"/>
      <c r="S19" s="568"/>
      <c r="T19" s="568"/>
      <c r="U19" s="568"/>
      <c r="V19" s="568"/>
      <c r="W19" s="568"/>
      <c r="X19" s="568"/>
      <c r="Y19" s="568"/>
      <c r="Z19" s="568"/>
      <c r="AA19" s="568"/>
      <c r="AB19" s="568"/>
      <c r="AC19" s="568"/>
      <c r="AD19" s="568"/>
      <c r="AE19" s="568"/>
      <c r="AF19" s="568"/>
      <c r="AG19" s="568"/>
      <c r="AH19" s="568"/>
      <c r="AI19" s="568"/>
    </row>
    <row r="20" spans="1:35" x14ac:dyDescent="0.25">
      <c r="A20" s="568"/>
      <c r="B20" s="569"/>
      <c r="C20" s="568"/>
      <c r="D20" s="568"/>
      <c r="E20" s="569"/>
      <c r="F20" s="568"/>
      <c r="G20" s="571"/>
      <c r="H20" s="571"/>
      <c r="I20" s="571"/>
      <c r="J20" s="571"/>
      <c r="K20" s="568"/>
      <c r="L20" s="568"/>
      <c r="M20" s="568"/>
      <c r="N20" s="568"/>
      <c r="O20" s="568"/>
      <c r="P20" s="568"/>
      <c r="Q20" s="568"/>
      <c r="R20" s="568"/>
      <c r="S20" s="568"/>
      <c r="T20" s="568"/>
      <c r="U20" s="568"/>
      <c r="V20" s="568"/>
      <c r="W20" s="568"/>
      <c r="X20" s="568"/>
      <c r="Y20" s="568"/>
      <c r="Z20" s="568"/>
      <c r="AA20" s="568"/>
      <c r="AB20" s="568"/>
      <c r="AC20" s="568"/>
      <c r="AD20" s="568"/>
      <c r="AE20" s="568"/>
      <c r="AF20" s="568"/>
      <c r="AG20" s="568"/>
      <c r="AH20" s="568"/>
      <c r="AI20" s="568"/>
    </row>
    <row r="21" spans="1:35" x14ac:dyDescent="0.25">
      <c r="A21" s="568"/>
      <c r="B21" s="569"/>
      <c r="C21" s="568"/>
      <c r="D21" s="568"/>
      <c r="E21" s="569"/>
      <c r="F21" s="568"/>
      <c r="G21" s="571"/>
      <c r="H21" s="571"/>
      <c r="I21" s="571"/>
      <c r="J21" s="571"/>
      <c r="K21" s="568"/>
      <c r="L21" s="568"/>
      <c r="M21" s="568"/>
      <c r="N21" s="568"/>
      <c r="O21" s="568"/>
      <c r="P21" s="568"/>
      <c r="Q21" s="568"/>
      <c r="R21" s="568"/>
      <c r="S21" s="568"/>
      <c r="T21" s="568"/>
      <c r="U21" s="568"/>
      <c r="V21" s="568"/>
      <c r="W21" s="568"/>
      <c r="X21" s="568"/>
      <c r="Y21" s="568"/>
      <c r="Z21" s="568"/>
      <c r="AA21" s="568"/>
      <c r="AB21" s="568"/>
      <c r="AC21" s="568"/>
      <c r="AD21" s="568"/>
      <c r="AE21" s="568"/>
      <c r="AF21" s="568"/>
      <c r="AG21" s="568"/>
      <c r="AH21" s="568"/>
      <c r="AI21" s="568"/>
    </row>
    <row r="22" spans="1:35" x14ac:dyDescent="0.25">
      <c r="A22" s="568"/>
      <c r="B22" s="569"/>
      <c r="C22" s="568"/>
      <c r="D22" s="568"/>
      <c r="E22" s="569"/>
      <c r="F22" s="568"/>
      <c r="G22" s="571"/>
      <c r="H22" s="571"/>
      <c r="I22" s="571"/>
      <c r="J22" s="571"/>
      <c r="K22" s="568"/>
      <c r="L22" s="568"/>
      <c r="M22" s="568"/>
      <c r="N22" s="568"/>
      <c r="O22" s="568"/>
      <c r="P22" s="568"/>
      <c r="Q22" s="568"/>
      <c r="R22" s="568"/>
      <c r="S22" s="568"/>
      <c r="T22" s="568"/>
      <c r="U22" s="568"/>
      <c r="V22" s="568"/>
      <c r="W22" s="568"/>
      <c r="X22" s="568"/>
      <c r="Y22" s="568"/>
      <c r="Z22" s="568"/>
      <c r="AA22" s="568"/>
      <c r="AB22" s="568"/>
      <c r="AC22" s="568"/>
      <c r="AD22" s="568"/>
      <c r="AE22" s="568"/>
      <c r="AF22" s="568"/>
      <c r="AG22" s="568"/>
      <c r="AH22" s="568"/>
      <c r="AI22" s="568"/>
    </row>
    <row r="23" spans="1:35" x14ac:dyDescent="0.25">
      <c r="A23" s="568"/>
      <c r="B23" s="569"/>
      <c r="C23" s="568"/>
      <c r="D23" s="568"/>
      <c r="E23" s="569"/>
      <c r="F23" s="568"/>
      <c r="G23" s="571"/>
      <c r="H23" s="571"/>
      <c r="I23" s="571"/>
      <c r="J23" s="571"/>
      <c r="K23" s="568"/>
      <c r="L23" s="568"/>
      <c r="M23" s="568"/>
      <c r="N23" s="568"/>
      <c r="O23" s="568"/>
      <c r="P23" s="568"/>
      <c r="Q23" s="568"/>
      <c r="R23" s="568"/>
      <c r="S23" s="568"/>
      <c r="T23" s="568"/>
      <c r="U23" s="568"/>
      <c r="V23" s="568"/>
      <c r="W23" s="568"/>
      <c r="X23" s="568"/>
      <c r="Y23" s="568"/>
      <c r="Z23" s="568"/>
      <c r="AA23" s="568"/>
      <c r="AB23" s="568"/>
      <c r="AC23" s="568"/>
      <c r="AD23" s="568"/>
      <c r="AE23" s="568"/>
      <c r="AF23" s="568"/>
      <c r="AG23" s="568"/>
      <c r="AH23" s="568"/>
      <c r="AI23" s="568"/>
    </row>
    <row r="24" spans="1:35" x14ac:dyDescent="0.25">
      <c r="A24" s="568"/>
      <c r="B24" s="569"/>
      <c r="C24" s="568"/>
      <c r="D24" s="568"/>
      <c r="E24" s="569"/>
      <c r="F24" s="568"/>
      <c r="G24" s="571"/>
      <c r="H24" s="571"/>
      <c r="I24" s="571"/>
      <c r="J24" s="571"/>
      <c r="K24" s="568"/>
      <c r="L24" s="568"/>
      <c r="M24" s="568"/>
      <c r="N24" s="568"/>
      <c r="O24" s="568"/>
      <c r="P24" s="568"/>
      <c r="Q24" s="568"/>
      <c r="R24" s="568"/>
      <c r="S24" s="568"/>
      <c r="T24" s="568"/>
      <c r="U24" s="568"/>
      <c r="V24" s="568"/>
      <c r="W24" s="568"/>
      <c r="X24" s="568"/>
      <c r="Y24" s="568"/>
      <c r="Z24" s="568"/>
      <c r="AA24" s="568"/>
      <c r="AB24" s="568"/>
      <c r="AC24" s="568"/>
      <c r="AD24" s="568"/>
      <c r="AE24" s="568"/>
      <c r="AF24" s="568"/>
      <c r="AG24" s="568"/>
      <c r="AH24" s="568"/>
      <c r="AI24" s="568"/>
    </row>
    <row r="25" spans="1:35" x14ac:dyDescent="0.25">
      <c r="A25" s="568"/>
      <c r="B25" s="569"/>
      <c r="C25" s="568"/>
      <c r="D25" s="568"/>
      <c r="E25" s="569"/>
      <c r="F25" s="568"/>
      <c r="G25" s="571"/>
      <c r="H25" s="571"/>
      <c r="I25" s="571"/>
      <c r="J25" s="571"/>
      <c r="K25" s="568"/>
      <c r="L25" s="568"/>
      <c r="M25" s="568"/>
      <c r="N25" s="568"/>
      <c r="O25" s="568"/>
      <c r="P25" s="568"/>
      <c r="Q25" s="568"/>
      <c r="R25" s="568"/>
      <c r="S25" s="568"/>
      <c r="T25" s="568"/>
      <c r="U25" s="568"/>
      <c r="V25" s="568"/>
      <c r="W25" s="568"/>
      <c r="X25" s="568"/>
      <c r="Y25" s="568"/>
      <c r="Z25" s="568"/>
      <c r="AA25" s="568"/>
      <c r="AB25" s="568"/>
      <c r="AC25" s="568"/>
      <c r="AD25" s="568"/>
      <c r="AE25" s="568"/>
      <c r="AF25" s="568"/>
      <c r="AG25" s="568"/>
      <c r="AH25" s="568"/>
      <c r="AI25" s="568"/>
    </row>
    <row r="26" spans="1:35" x14ac:dyDescent="0.25">
      <c r="A26" s="568"/>
      <c r="B26" s="569"/>
      <c r="C26" s="568"/>
      <c r="D26" s="568"/>
      <c r="E26" s="569"/>
      <c r="F26" s="568"/>
      <c r="G26" s="571"/>
      <c r="H26" s="571"/>
      <c r="I26" s="571"/>
      <c r="J26" s="571"/>
      <c r="K26" s="568"/>
      <c r="L26" s="568"/>
      <c r="M26" s="568"/>
      <c r="N26" s="568"/>
      <c r="O26" s="568"/>
      <c r="P26" s="568"/>
      <c r="Q26" s="568"/>
      <c r="R26" s="568"/>
      <c r="S26" s="568"/>
      <c r="T26" s="568"/>
      <c r="U26" s="568"/>
      <c r="V26" s="568"/>
      <c r="W26" s="568"/>
      <c r="X26" s="568"/>
      <c r="Y26" s="568"/>
      <c r="Z26" s="568"/>
      <c r="AA26" s="568"/>
      <c r="AB26" s="568"/>
      <c r="AC26" s="568"/>
      <c r="AD26" s="568"/>
      <c r="AE26" s="568"/>
      <c r="AF26" s="568"/>
      <c r="AG26" s="568"/>
      <c r="AH26" s="568"/>
      <c r="AI26" s="568"/>
    </row>
    <row r="27" spans="1:35" x14ac:dyDescent="0.25">
      <c r="A27" s="568"/>
      <c r="B27" s="569"/>
      <c r="C27" s="568"/>
      <c r="D27" s="568"/>
      <c r="E27" s="569"/>
      <c r="F27" s="568"/>
      <c r="G27" s="571"/>
      <c r="H27" s="571"/>
      <c r="I27" s="571"/>
      <c r="J27" s="571"/>
      <c r="K27" s="568"/>
      <c r="L27" s="568"/>
      <c r="M27" s="568"/>
      <c r="N27" s="568"/>
      <c r="O27" s="568"/>
      <c r="P27" s="568"/>
      <c r="Q27" s="568"/>
      <c r="R27" s="568"/>
      <c r="S27" s="568"/>
      <c r="T27" s="568"/>
      <c r="U27" s="568"/>
      <c r="V27" s="568"/>
      <c r="W27" s="568"/>
      <c r="X27" s="568"/>
      <c r="Y27" s="568"/>
      <c r="Z27" s="568"/>
      <c r="AA27" s="568"/>
      <c r="AB27" s="568"/>
      <c r="AC27" s="568"/>
      <c r="AD27" s="568"/>
      <c r="AE27" s="568"/>
      <c r="AF27" s="568"/>
      <c r="AG27" s="568"/>
      <c r="AH27" s="568"/>
      <c r="AI27" s="568"/>
    </row>
    <row r="28" spans="1:35" x14ac:dyDescent="0.25">
      <c r="A28" s="568"/>
      <c r="B28" s="569"/>
      <c r="C28" s="568"/>
      <c r="D28" s="568"/>
      <c r="E28" s="569"/>
      <c r="F28" s="568"/>
      <c r="G28" s="571"/>
      <c r="H28" s="571"/>
      <c r="I28" s="571"/>
      <c r="J28" s="571"/>
      <c r="K28" s="568"/>
      <c r="L28" s="568"/>
      <c r="M28" s="568"/>
      <c r="N28" s="568"/>
      <c r="O28" s="568"/>
      <c r="P28" s="568"/>
      <c r="Q28" s="568"/>
      <c r="R28" s="568"/>
      <c r="S28" s="568"/>
      <c r="T28" s="568"/>
      <c r="U28" s="568"/>
      <c r="V28" s="568"/>
      <c r="W28" s="568"/>
      <c r="X28" s="568"/>
      <c r="Y28" s="568"/>
      <c r="Z28" s="568"/>
      <c r="AA28" s="568"/>
      <c r="AB28" s="568"/>
      <c r="AC28" s="568"/>
      <c r="AD28" s="568"/>
      <c r="AE28" s="568"/>
      <c r="AF28" s="568"/>
      <c r="AG28" s="568"/>
      <c r="AH28" s="568"/>
      <c r="AI28" s="568"/>
    </row>
    <row r="29" spans="1:35" x14ac:dyDescent="0.25">
      <c r="A29" s="568"/>
      <c r="B29" s="569"/>
      <c r="C29" s="568"/>
      <c r="D29" s="568"/>
      <c r="E29" s="569"/>
      <c r="F29" s="568"/>
      <c r="G29" s="571"/>
      <c r="H29" s="571"/>
      <c r="I29" s="571"/>
      <c r="J29" s="571"/>
      <c r="K29" s="568"/>
      <c r="L29" s="568"/>
      <c r="M29" s="568"/>
      <c r="N29" s="568"/>
      <c r="O29" s="568"/>
      <c r="P29" s="568"/>
      <c r="Q29" s="568"/>
      <c r="R29" s="568"/>
      <c r="S29" s="568"/>
      <c r="T29" s="568"/>
      <c r="U29" s="568"/>
      <c r="V29" s="568"/>
      <c r="W29" s="568"/>
      <c r="X29" s="568"/>
      <c r="Y29" s="568"/>
      <c r="Z29" s="568"/>
      <c r="AA29" s="568"/>
      <c r="AB29" s="568"/>
      <c r="AC29" s="568"/>
      <c r="AD29" s="568"/>
      <c r="AE29" s="568"/>
      <c r="AF29" s="568"/>
      <c r="AG29" s="568"/>
      <c r="AH29" s="568"/>
      <c r="AI29" s="568"/>
    </row>
    <row r="30" spans="1:35" x14ac:dyDescent="0.25">
      <c r="A30" s="568"/>
      <c r="B30" s="569"/>
      <c r="C30" s="568"/>
      <c r="D30" s="568"/>
      <c r="E30" s="569"/>
      <c r="F30" s="568"/>
      <c r="G30" s="571"/>
      <c r="H30" s="571"/>
      <c r="I30" s="571"/>
      <c r="J30" s="571"/>
      <c r="K30" s="568"/>
      <c r="L30" s="568"/>
      <c r="M30" s="568"/>
      <c r="N30" s="568"/>
      <c r="O30" s="568"/>
      <c r="P30" s="568"/>
      <c r="Q30" s="568"/>
      <c r="R30" s="568"/>
      <c r="S30" s="568"/>
      <c r="T30" s="568"/>
      <c r="U30" s="568"/>
      <c r="V30" s="568"/>
      <c r="W30" s="568"/>
      <c r="X30" s="568"/>
      <c r="Y30" s="568"/>
      <c r="Z30" s="568"/>
      <c r="AA30" s="568"/>
      <c r="AB30" s="568"/>
      <c r="AC30" s="568"/>
      <c r="AD30" s="568"/>
      <c r="AE30" s="568"/>
      <c r="AF30" s="568"/>
      <c r="AG30" s="568"/>
      <c r="AH30" s="568"/>
      <c r="AI30" s="568"/>
    </row>
    <row r="31" spans="1:35" x14ac:dyDescent="0.25">
      <c r="A31" s="568"/>
      <c r="B31" s="569"/>
      <c r="C31" s="568"/>
      <c r="D31" s="568"/>
      <c r="E31" s="569"/>
      <c r="F31" s="568"/>
      <c r="G31" s="571"/>
      <c r="H31" s="571"/>
      <c r="I31" s="571"/>
      <c r="J31" s="571"/>
      <c r="K31" s="568"/>
      <c r="L31" s="568"/>
      <c r="M31" s="568"/>
      <c r="N31" s="568"/>
      <c r="O31" s="568"/>
      <c r="P31" s="568"/>
      <c r="Q31" s="568"/>
      <c r="R31" s="568"/>
      <c r="S31" s="568"/>
      <c r="T31" s="568"/>
      <c r="U31" s="568"/>
      <c r="V31" s="568"/>
      <c r="W31" s="568"/>
      <c r="X31" s="568"/>
      <c r="Y31" s="568"/>
      <c r="Z31" s="568"/>
      <c r="AA31" s="568"/>
      <c r="AB31" s="568"/>
      <c r="AC31" s="568"/>
      <c r="AD31" s="568"/>
      <c r="AE31" s="568"/>
      <c r="AF31" s="568"/>
      <c r="AG31" s="568"/>
      <c r="AH31" s="568"/>
      <c r="AI31" s="568"/>
    </row>
    <row r="32" spans="1:35" x14ac:dyDescent="0.25">
      <c r="A32" s="568"/>
      <c r="B32" s="569"/>
      <c r="C32" s="568"/>
      <c r="D32" s="568"/>
      <c r="E32" s="569"/>
      <c r="F32" s="568"/>
      <c r="G32" s="571"/>
      <c r="H32" s="571"/>
      <c r="I32" s="571"/>
      <c r="J32" s="571"/>
      <c r="K32" s="568"/>
      <c r="L32" s="568"/>
      <c r="M32" s="568"/>
      <c r="N32" s="568"/>
      <c r="O32" s="568"/>
      <c r="P32" s="568"/>
      <c r="Q32" s="568"/>
      <c r="R32" s="568"/>
      <c r="S32" s="568"/>
      <c r="T32" s="568"/>
      <c r="U32" s="568"/>
      <c r="V32" s="568"/>
      <c r="W32" s="568"/>
      <c r="X32" s="568"/>
      <c r="Y32" s="568"/>
      <c r="Z32" s="568"/>
      <c r="AA32" s="568"/>
      <c r="AB32" s="568"/>
      <c r="AC32" s="568"/>
      <c r="AD32" s="568"/>
      <c r="AE32" s="568"/>
      <c r="AF32" s="568"/>
      <c r="AG32" s="568"/>
      <c r="AH32" s="568"/>
      <c r="AI32" s="568"/>
    </row>
    <row r="33" spans="1:35" x14ac:dyDescent="0.25">
      <c r="A33" s="568"/>
      <c r="B33" s="569"/>
      <c r="C33" s="568"/>
      <c r="D33" s="568"/>
      <c r="E33" s="569"/>
      <c r="F33" s="568"/>
      <c r="G33" s="571"/>
      <c r="H33" s="571"/>
      <c r="I33" s="571"/>
      <c r="J33" s="571"/>
      <c r="K33" s="568"/>
      <c r="L33" s="568"/>
      <c r="M33" s="568"/>
      <c r="N33" s="568"/>
      <c r="O33" s="568"/>
      <c r="P33" s="568"/>
      <c r="Q33" s="568"/>
      <c r="R33" s="568"/>
      <c r="S33" s="568"/>
      <c r="T33" s="568"/>
      <c r="U33" s="568"/>
      <c r="V33" s="568"/>
      <c r="W33" s="568"/>
      <c r="X33" s="568"/>
      <c r="Y33" s="568"/>
      <c r="Z33" s="568"/>
      <c r="AA33" s="568"/>
      <c r="AB33" s="568"/>
      <c r="AC33" s="568"/>
      <c r="AD33" s="568"/>
      <c r="AE33" s="568"/>
      <c r="AF33" s="568"/>
      <c r="AG33" s="568"/>
      <c r="AH33" s="568"/>
      <c r="AI33" s="568"/>
    </row>
    <row r="34" spans="1:35" x14ac:dyDescent="0.25">
      <c r="A34" s="568"/>
      <c r="B34" s="569"/>
      <c r="C34" s="568"/>
      <c r="D34" s="568"/>
      <c r="E34" s="569"/>
      <c r="F34" s="568"/>
      <c r="G34" s="571"/>
      <c r="H34" s="571"/>
      <c r="I34" s="571"/>
      <c r="J34" s="571"/>
      <c r="K34" s="568"/>
      <c r="L34" s="568"/>
      <c r="M34" s="568"/>
      <c r="N34" s="568"/>
      <c r="O34" s="568"/>
      <c r="P34" s="568"/>
      <c r="Q34" s="568"/>
      <c r="R34" s="568"/>
      <c r="S34" s="568"/>
      <c r="T34" s="568"/>
      <c r="U34" s="568"/>
      <c r="V34" s="568"/>
      <c r="W34" s="568"/>
      <c r="X34" s="568"/>
      <c r="Y34" s="568"/>
      <c r="Z34" s="568"/>
      <c r="AA34" s="568"/>
      <c r="AB34" s="568"/>
      <c r="AC34" s="568"/>
      <c r="AD34" s="568"/>
      <c r="AE34" s="568"/>
      <c r="AF34" s="568"/>
      <c r="AG34" s="568"/>
      <c r="AH34" s="568"/>
      <c r="AI34" s="568"/>
    </row>
    <row r="35" spans="1:35" x14ac:dyDescent="0.25">
      <c r="A35" s="568"/>
      <c r="B35" s="569"/>
      <c r="C35" s="568"/>
      <c r="D35" s="568"/>
      <c r="E35" s="569"/>
      <c r="F35" s="568"/>
      <c r="G35" s="571"/>
      <c r="H35" s="571"/>
      <c r="I35" s="571"/>
      <c r="J35" s="571"/>
      <c r="K35" s="568"/>
      <c r="L35" s="568"/>
      <c r="M35" s="568"/>
      <c r="N35" s="568"/>
      <c r="O35" s="568"/>
      <c r="P35" s="568"/>
      <c r="Q35" s="568"/>
      <c r="R35" s="568"/>
      <c r="S35" s="568"/>
      <c r="T35" s="568"/>
      <c r="U35" s="568"/>
      <c r="V35" s="568"/>
      <c r="W35" s="568"/>
      <c r="X35" s="568"/>
      <c r="Y35" s="568"/>
      <c r="Z35" s="568"/>
      <c r="AA35" s="568"/>
      <c r="AB35" s="568"/>
      <c r="AC35" s="568"/>
      <c r="AD35" s="568"/>
      <c r="AE35" s="568"/>
      <c r="AF35" s="568"/>
      <c r="AG35" s="568"/>
      <c r="AH35" s="568"/>
      <c r="AI35" s="568"/>
    </row>
    <row r="36" spans="1:35" x14ac:dyDescent="0.25">
      <c r="A36" s="568"/>
      <c r="B36" s="569"/>
      <c r="C36" s="568"/>
      <c r="D36" s="568"/>
      <c r="E36" s="569"/>
      <c r="F36" s="568"/>
      <c r="G36" s="571"/>
      <c r="H36" s="571"/>
      <c r="I36" s="571"/>
      <c r="J36" s="571"/>
      <c r="K36" s="568"/>
      <c r="L36" s="568"/>
      <c r="M36" s="568"/>
      <c r="N36" s="568"/>
      <c r="O36" s="568"/>
      <c r="P36" s="568"/>
      <c r="Q36" s="568"/>
      <c r="R36" s="568"/>
      <c r="S36" s="568"/>
      <c r="T36" s="568"/>
      <c r="U36" s="568"/>
      <c r="V36" s="568"/>
      <c r="W36" s="568"/>
      <c r="X36" s="568"/>
      <c r="Y36" s="568"/>
      <c r="Z36" s="568"/>
      <c r="AA36" s="568"/>
      <c r="AB36" s="568"/>
      <c r="AC36" s="568"/>
      <c r="AD36" s="568"/>
      <c r="AE36" s="568"/>
      <c r="AF36" s="568"/>
      <c r="AG36" s="568"/>
      <c r="AH36" s="568"/>
      <c r="AI36" s="568"/>
    </row>
    <row r="37" spans="1:35" x14ac:dyDescent="0.25">
      <c r="A37" s="568"/>
      <c r="B37" s="569"/>
      <c r="C37" s="568"/>
      <c r="D37" s="568"/>
      <c r="E37" s="569"/>
      <c r="F37" s="568"/>
      <c r="G37" s="571"/>
      <c r="H37" s="571"/>
      <c r="I37" s="571"/>
      <c r="J37" s="571"/>
      <c r="K37" s="568"/>
      <c r="L37" s="568"/>
      <c r="M37" s="568"/>
      <c r="N37" s="568"/>
      <c r="O37" s="568"/>
      <c r="P37" s="568"/>
      <c r="Q37" s="568"/>
      <c r="R37" s="568"/>
      <c r="S37" s="568"/>
      <c r="T37" s="568"/>
      <c r="U37" s="568"/>
      <c r="V37" s="568"/>
      <c r="W37" s="568"/>
      <c r="X37" s="568"/>
      <c r="Y37" s="568"/>
      <c r="Z37" s="568"/>
      <c r="AA37" s="568"/>
      <c r="AB37" s="568"/>
      <c r="AC37" s="568"/>
      <c r="AD37" s="568"/>
      <c r="AE37" s="568"/>
      <c r="AF37" s="568"/>
      <c r="AG37" s="568"/>
      <c r="AH37" s="568"/>
      <c r="AI37" s="568"/>
    </row>
    <row r="38" spans="1:35" x14ac:dyDescent="0.25">
      <c r="A38" s="568"/>
      <c r="B38" s="569"/>
      <c r="C38" s="568"/>
      <c r="D38" s="568"/>
      <c r="E38" s="569"/>
      <c r="F38" s="568"/>
      <c r="G38" s="571"/>
      <c r="H38" s="571"/>
      <c r="I38" s="571"/>
      <c r="J38" s="571"/>
      <c r="K38" s="568"/>
      <c r="L38" s="568"/>
      <c r="M38" s="568"/>
      <c r="N38" s="568"/>
      <c r="O38" s="568"/>
      <c r="P38" s="568"/>
      <c r="Q38" s="568"/>
      <c r="R38" s="568"/>
      <c r="S38" s="568"/>
      <c r="T38" s="568"/>
      <c r="U38" s="568"/>
      <c r="V38" s="568"/>
      <c r="W38" s="568"/>
      <c r="X38" s="568"/>
      <c r="Y38" s="568"/>
      <c r="Z38" s="568"/>
      <c r="AA38" s="568"/>
      <c r="AB38" s="568"/>
      <c r="AC38" s="568"/>
      <c r="AD38" s="568"/>
      <c r="AE38" s="568"/>
      <c r="AF38" s="568"/>
      <c r="AG38" s="568"/>
      <c r="AH38" s="568"/>
      <c r="AI38" s="568"/>
    </row>
    <row r="39" spans="1:35" x14ac:dyDescent="0.25">
      <c r="A39" s="568"/>
      <c r="B39" s="569"/>
      <c r="C39" s="568"/>
      <c r="D39" s="568"/>
      <c r="E39" s="569"/>
      <c r="F39" s="568"/>
      <c r="G39" s="571"/>
      <c r="H39" s="571"/>
      <c r="I39" s="571"/>
      <c r="J39" s="571"/>
      <c r="K39" s="568"/>
      <c r="L39" s="568"/>
      <c r="M39" s="568"/>
      <c r="N39" s="568"/>
      <c r="O39" s="568"/>
      <c r="P39" s="568"/>
      <c r="Q39" s="568"/>
      <c r="R39" s="568"/>
      <c r="S39" s="568"/>
      <c r="T39" s="568"/>
      <c r="U39" s="568"/>
      <c r="V39" s="568"/>
      <c r="W39" s="568"/>
      <c r="X39" s="568"/>
      <c r="Y39" s="568"/>
      <c r="Z39" s="568"/>
      <c r="AA39" s="568"/>
      <c r="AB39" s="568"/>
      <c r="AC39" s="568"/>
      <c r="AD39" s="568"/>
      <c r="AE39" s="568"/>
      <c r="AF39" s="568"/>
      <c r="AG39" s="568"/>
      <c r="AH39" s="568"/>
      <c r="AI39" s="568"/>
    </row>
    <row r="40" spans="1:35" x14ac:dyDescent="0.25">
      <c r="A40" s="568"/>
      <c r="B40" s="569"/>
      <c r="C40" s="568"/>
      <c r="D40" s="568"/>
      <c r="E40" s="569"/>
      <c r="F40" s="568"/>
      <c r="G40" s="571"/>
      <c r="H40" s="571"/>
      <c r="I40" s="571"/>
      <c r="J40" s="571"/>
      <c r="K40" s="568"/>
      <c r="L40" s="568"/>
      <c r="M40" s="568"/>
      <c r="N40" s="568"/>
      <c r="O40" s="568"/>
      <c r="P40" s="568"/>
      <c r="Q40" s="568"/>
      <c r="R40" s="568"/>
      <c r="S40" s="568"/>
      <c r="T40" s="568"/>
      <c r="U40" s="568"/>
      <c r="V40" s="568"/>
      <c r="W40" s="568"/>
      <c r="X40" s="568"/>
      <c r="Y40" s="568"/>
      <c r="Z40" s="568"/>
      <c r="AA40" s="568"/>
      <c r="AB40" s="568"/>
      <c r="AC40" s="568"/>
      <c r="AD40" s="568"/>
      <c r="AE40" s="568"/>
      <c r="AF40" s="568"/>
      <c r="AG40" s="568"/>
      <c r="AH40" s="568"/>
      <c r="AI40" s="568"/>
    </row>
    <row r="41" spans="1:35" x14ac:dyDescent="0.25">
      <c r="A41" s="568"/>
      <c r="B41" s="569"/>
      <c r="C41" s="568"/>
      <c r="D41" s="568"/>
      <c r="E41" s="569"/>
      <c r="F41" s="568"/>
      <c r="G41" s="571"/>
      <c r="H41" s="571"/>
      <c r="I41" s="571"/>
      <c r="J41" s="571"/>
      <c r="K41" s="568"/>
      <c r="L41" s="568"/>
      <c r="M41" s="568"/>
      <c r="N41" s="568"/>
      <c r="O41" s="568"/>
      <c r="P41" s="568"/>
      <c r="Q41" s="568"/>
      <c r="R41" s="568"/>
      <c r="S41" s="568"/>
      <c r="T41" s="568"/>
      <c r="U41" s="568"/>
      <c r="V41" s="568"/>
      <c r="W41" s="568"/>
      <c r="X41" s="568"/>
      <c r="Y41" s="568"/>
      <c r="Z41" s="568"/>
      <c r="AA41" s="568"/>
      <c r="AB41" s="568"/>
      <c r="AC41" s="568"/>
      <c r="AD41" s="568"/>
      <c r="AE41" s="568"/>
      <c r="AF41" s="568"/>
      <c r="AG41" s="568"/>
      <c r="AH41" s="568"/>
      <c r="AI41" s="568"/>
    </row>
    <row r="42" spans="1:35" x14ac:dyDescent="0.25">
      <c r="A42" s="568"/>
      <c r="B42" s="569"/>
      <c r="C42" s="568"/>
      <c r="D42" s="568"/>
      <c r="E42" s="569"/>
      <c r="F42" s="568"/>
      <c r="G42" s="571"/>
      <c r="H42" s="571"/>
      <c r="I42" s="571"/>
      <c r="J42" s="571"/>
      <c r="K42" s="568"/>
      <c r="L42" s="568"/>
      <c r="M42" s="568"/>
      <c r="N42" s="568"/>
      <c r="O42" s="568"/>
      <c r="P42" s="568"/>
      <c r="Q42" s="568"/>
      <c r="R42" s="568"/>
      <c r="S42" s="568"/>
      <c r="T42" s="568"/>
      <c r="U42" s="568"/>
      <c r="V42" s="568"/>
      <c r="W42" s="568"/>
      <c r="X42" s="568"/>
      <c r="Y42" s="568"/>
      <c r="Z42" s="568"/>
      <c r="AA42" s="568"/>
      <c r="AB42" s="568"/>
      <c r="AC42" s="568"/>
      <c r="AD42" s="568"/>
      <c r="AE42" s="568"/>
      <c r="AF42" s="568"/>
      <c r="AG42" s="568"/>
      <c r="AH42" s="568"/>
      <c r="AI42" s="568"/>
    </row>
    <row r="43" spans="1:35" x14ac:dyDescent="0.25">
      <c r="A43" s="568"/>
      <c r="B43" s="569"/>
      <c r="C43" s="568"/>
      <c r="D43" s="568"/>
      <c r="E43" s="569"/>
      <c r="F43" s="568"/>
      <c r="G43" s="571"/>
      <c r="H43" s="571"/>
      <c r="I43" s="571"/>
      <c r="J43" s="571"/>
      <c r="K43" s="568"/>
      <c r="L43" s="568"/>
      <c r="M43" s="568"/>
      <c r="N43" s="568"/>
      <c r="O43" s="568"/>
      <c r="P43" s="568"/>
      <c r="Q43" s="568"/>
      <c r="R43" s="568"/>
      <c r="S43" s="568"/>
      <c r="T43" s="568"/>
      <c r="U43" s="568"/>
      <c r="V43" s="568"/>
      <c r="W43" s="568"/>
      <c r="X43" s="568"/>
      <c r="Y43" s="568"/>
      <c r="Z43" s="568"/>
      <c r="AA43" s="568"/>
      <c r="AB43" s="568"/>
      <c r="AC43" s="568"/>
      <c r="AD43" s="568"/>
      <c r="AE43" s="568"/>
      <c r="AF43" s="568"/>
      <c r="AG43" s="568"/>
      <c r="AH43" s="568"/>
      <c r="AI43" s="568"/>
    </row>
    <row r="44" spans="1:35" x14ac:dyDescent="0.25">
      <c r="A44" s="568"/>
      <c r="B44" s="569"/>
      <c r="C44" s="568"/>
      <c r="D44" s="568"/>
      <c r="E44" s="569"/>
      <c r="F44" s="568"/>
      <c r="G44" s="571"/>
      <c r="H44" s="571"/>
      <c r="I44" s="571"/>
      <c r="J44" s="571"/>
      <c r="K44" s="568"/>
      <c r="L44" s="568"/>
      <c r="M44" s="568"/>
      <c r="N44" s="568"/>
      <c r="O44" s="568"/>
      <c r="P44" s="568"/>
      <c r="Q44" s="568"/>
      <c r="R44" s="568"/>
      <c r="S44" s="568"/>
      <c r="T44" s="568"/>
      <c r="U44" s="568"/>
      <c r="V44" s="568"/>
      <c r="W44" s="568"/>
      <c r="X44" s="568"/>
      <c r="Y44" s="568"/>
      <c r="Z44" s="568"/>
      <c r="AA44" s="568"/>
      <c r="AB44" s="568"/>
      <c r="AC44" s="568"/>
      <c r="AD44" s="568"/>
      <c r="AE44" s="568"/>
      <c r="AF44" s="568"/>
      <c r="AG44" s="568"/>
      <c r="AH44" s="568"/>
      <c r="AI44" s="568"/>
    </row>
    <row r="45" spans="1:35" x14ac:dyDescent="0.25">
      <c r="A45" s="568"/>
      <c r="B45" s="569"/>
      <c r="C45" s="568"/>
      <c r="D45" s="568"/>
      <c r="E45" s="569"/>
      <c r="F45" s="568"/>
      <c r="G45" s="571"/>
      <c r="H45" s="571"/>
      <c r="I45" s="571"/>
      <c r="J45" s="571"/>
      <c r="K45" s="568"/>
      <c r="L45" s="568"/>
      <c r="M45" s="568"/>
      <c r="N45" s="568"/>
      <c r="O45" s="568"/>
      <c r="P45" s="568"/>
      <c r="Q45" s="568"/>
      <c r="R45" s="568"/>
      <c r="S45" s="568"/>
      <c r="T45" s="568"/>
      <c r="U45" s="568"/>
      <c r="V45" s="568"/>
      <c r="W45" s="568"/>
      <c r="X45" s="568"/>
      <c r="Y45" s="568"/>
      <c r="Z45" s="568"/>
      <c r="AA45" s="568"/>
      <c r="AB45" s="568"/>
      <c r="AC45" s="568"/>
      <c r="AD45" s="568"/>
      <c r="AE45" s="568"/>
      <c r="AF45" s="568"/>
      <c r="AG45" s="568"/>
      <c r="AH45" s="568"/>
      <c r="AI45" s="568"/>
    </row>
    <row r="46" spans="1:35" x14ac:dyDescent="0.25">
      <c r="A46" s="568"/>
      <c r="B46" s="569"/>
      <c r="C46" s="568"/>
      <c r="D46" s="568"/>
      <c r="E46" s="569"/>
      <c r="F46" s="568"/>
      <c r="G46" s="571"/>
      <c r="H46" s="571"/>
      <c r="I46" s="571"/>
      <c r="J46" s="571"/>
      <c r="K46" s="568"/>
      <c r="L46" s="568"/>
      <c r="M46" s="568"/>
      <c r="N46" s="568"/>
      <c r="O46" s="568"/>
      <c r="P46" s="568"/>
      <c r="Q46" s="568"/>
      <c r="R46" s="568"/>
      <c r="S46" s="568"/>
      <c r="T46" s="568"/>
      <c r="U46" s="568"/>
      <c r="V46" s="568"/>
      <c r="W46" s="568"/>
      <c r="X46" s="568"/>
      <c r="Y46" s="568"/>
      <c r="Z46" s="568"/>
      <c r="AA46" s="568"/>
      <c r="AB46" s="568"/>
      <c r="AC46" s="568"/>
      <c r="AD46" s="568"/>
      <c r="AE46" s="568"/>
      <c r="AF46" s="568"/>
      <c r="AG46" s="568"/>
      <c r="AH46" s="568"/>
      <c r="AI46" s="568"/>
    </row>
    <row r="47" spans="1:35" x14ac:dyDescent="0.25">
      <c r="A47" s="568"/>
      <c r="B47" s="569"/>
      <c r="C47" s="568"/>
      <c r="D47" s="568"/>
      <c r="E47" s="569"/>
      <c r="F47" s="568"/>
      <c r="G47" s="571"/>
      <c r="H47" s="571"/>
      <c r="I47" s="571"/>
      <c r="J47" s="571"/>
      <c r="K47" s="568"/>
      <c r="L47" s="568"/>
      <c r="M47" s="568"/>
      <c r="N47" s="568"/>
      <c r="O47" s="568"/>
      <c r="P47" s="568"/>
      <c r="Q47" s="568"/>
      <c r="R47" s="568"/>
      <c r="S47" s="568"/>
      <c r="T47" s="568"/>
      <c r="U47" s="568"/>
      <c r="V47" s="568"/>
      <c r="W47" s="568"/>
      <c r="X47" s="568"/>
      <c r="Y47" s="568"/>
      <c r="Z47" s="568"/>
      <c r="AA47" s="568"/>
      <c r="AB47" s="568"/>
      <c r="AC47" s="568"/>
      <c r="AD47" s="568"/>
      <c r="AE47" s="568"/>
      <c r="AF47" s="568"/>
      <c r="AG47" s="568"/>
      <c r="AH47" s="568"/>
      <c r="AI47" s="568"/>
    </row>
    <row r="48" spans="1:35" x14ac:dyDescent="0.25">
      <c r="A48" s="568"/>
      <c r="B48" s="569"/>
      <c r="C48" s="568"/>
      <c r="D48" s="568"/>
      <c r="E48" s="569"/>
      <c r="F48" s="568"/>
      <c r="G48" s="571"/>
      <c r="H48" s="571"/>
      <c r="I48" s="571"/>
      <c r="J48" s="571"/>
      <c r="K48" s="568"/>
      <c r="L48" s="568"/>
      <c r="M48" s="568"/>
      <c r="N48" s="568"/>
      <c r="O48" s="568"/>
      <c r="P48" s="568"/>
      <c r="Q48" s="568"/>
      <c r="R48" s="568"/>
      <c r="S48" s="568"/>
      <c r="T48" s="568"/>
      <c r="U48" s="568"/>
      <c r="V48" s="568"/>
      <c r="W48" s="568"/>
      <c r="X48" s="568"/>
      <c r="Y48" s="568"/>
      <c r="Z48" s="568"/>
      <c r="AA48" s="568"/>
      <c r="AB48" s="568"/>
      <c r="AC48" s="568"/>
      <c r="AD48" s="568"/>
      <c r="AE48" s="568"/>
      <c r="AF48" s="568"/>
      <c r="AG48" s="568"/>
      <c r="AH48" s="568"/>
      <c r="AI48" s="568"/>
    </row>
    <row r="49" spans="1:35" x14ac:dyDescent="0.25">
      <c r="A49" s="568"/>
      <c r="B49" s="569"/>
      <c r="C49" s="568"/>
      <c r="D49" s="568"/>
      <c r="E49" s="569"/>
      <c r="F49" s="568"/>
      <c r="G49" s="571"/>
      <c r="H49" s="571"/>
      <c r="I49" s="571"/>
      <c r="J49" s="571"/>
      <c r="K49" s="568"/>
      <c r="L49" s="568"/>
      <c r="M49" s="568"/>
      <c r="N49" s="568"/>
      <c r="O49" s="568"/>
      <c r="P49" s="568"/>
      <c r="Q49" s="568"/>
      <c r="R49" s="568"/>
      <c r="S49" s="568"/>
      <c r="T49" s="568"/>
      <c r="U49" s="568"/>
      <c r="V49" s="568"/>
      <c r="W49" s="568"/>
      <c r="X49" s="568"/>
      <c r="Y49" s="568"/>
      <c r="Z49" s="568"/>
      <c r="AA49" s="568"/>
      <c r="AB49" s="568"/>
      <c r="AC49" s="568"/>
      <c r="AD49" s="568"/>
      <c r="AE49" s="568"/>
      <c r="AF49" s="568"/>
      <c r="AG49" s="568"/>
      <c r="AH49" s="568"/>
      <c r="AI49" s="568"/>
    </row>
    <row r="50" spans="1:35" x14ac:dyDescent="0.25">
      <c r="A50" s="568"/>
      <c r="B50" s="569"/>
      <c r="C50" s="568"/>
      <c r="D50" s="568"/>
      <c r="E50" s="569"/>
      <c r="F50" s="568"/>
      <c r="G50" s="571"/>
      <c r="H50" s="571"/>
      <c r="I50" s="571"/>
      <c r="J50" s="571"/>
      <c r="K50" s="568"/>
      <c r="L50" s="568"/>
      <c r="M50" s="568"/>
      <c r="N50" s="568"/>
      <c r="O50" s="568"/>
      <c r="P50" s="568"/>
      <c r="Q50" s="568"/>
      <c r="R50" s="568"/>
      <c r="S50" s="568"/>
      <c r="T50" s="568"/>
      <c r="U50" s="568"/>
      <c r="V50" s="568"/>
      <c r="W50" s="568"/>
      <c r="X50" s="568"/>
      <c r="Y50" s="568"/>
      <c r="Z50" s="568"/>
      <c r="AA50" s="568"/>
      <c r="AB50" s="568"/>
      <c r="AC50" s="568"/>
      <c r="AD50" s="568"/>
      <c r="AE50" s="568"/>
      <c r="AF50" s="568"/>
      <c r="AG50" s="568"/>
      <c r="AH50" s="568"/>
      <c r="AI50" s="568"/>
    </row>
    <row r="51" spans="1:35" x14ac:dyDescent="0.25">
      <c r="A51" s="568"/>
      <c r="B51" s="569"/>
      <c r="C51" s="568"/>
      <c r="D51" s="568"/>
      <c r="E51" s="569"/>
      <c r="F51" s="568"/>
      <c r="G51" s="571"/>
      <c r="H51" s="571"/>
      <c r="I51" s="571"/>
      <c r="J51" s="571"/>
      <c r="K51" s="568"/>
      <c r="L51" s="568"/>
      <c r="M51" s="568"/>
      <c r="N51" s="568"/>
      <c r="O51" s="568"/>
      <c r="P51" s="568"/>
      <c r="Q51" s="568"/>
      <c r="R51" s="568"/>
      <c r="S51" s="568"/>
      <c r="T51" s="568"/>
      <c r="U51" s="568"/>
      <c r="V51" s="568"/>
      <c r="W51" s="568"/>
      <c r="X51" s="568"/>
      <c r="Y51" s="568"/>
      <c r="Z51" s="568"/>
      <c r="AA51" s="568"/>
      <c r="AB51" s="568"/>
      <c r="AC51" s="568"/>
      <c r="AD51" s="568"/>
      <c r="AE51" s="568"/>
      <c r="AF51" s="568"/>
      <c r="AG51" s="568"/>
      <c r="AH51" s="568"/>
      <c r="AI51" s="568"/>
    </row>
    <row r="52" spans="1:35" x14ac:dyDescent="0.25">
      <c r="A52" s="568"/>
      <c r="B52" s="569"/>
      <c r="C52" s="568"/>
      <c r="D52" s="568"/>
      <c r="E52" s="569"/>
      <c r="F52" s="568"/>
      <c r="G52" s="571"/>
      <c r="H52" s="571"/>
      <c r="I52" s="571"/>
      <c r="J52" s="571"/>
      <c r="K52" s="568"/>
      <c r="L52" s="568"/>
      <c r="M52" s="568"/>
      <c r="N52" s="568"/>
      <c r="O52" s="568"/>
      <c r="P52" s="568"/>
      <c r="Q52" s="568"/>
      <c r="R52" s="568"/>
      <c r="S52" s="568"/>
      <c r="T52" s="568"/>
      <c r="U52" s="568"/>
      <c r="V52" s="568"/>
      <c r="W52" s="568"/>
      <c r="X52" s="568"/>
      <c r="Y52" s="568"/>
      <c r="Z52" s="568"/>
      <c r="AA52" s="568"/>
      <c r="AB52" s="568"/>
      <c r="AC52" s="568"/>
      <c r="AD52" s="568"/>
      <c r="AE52" s="568"/>
      <c r="AF52" s="568"/>
      <c r="AG52" s="568"/>
      <c r="AH52" s="568"/>
      <c r="AI52" s="568"/>
    </row>
    <row r="53" spans="1:35" x14ac:dyDescent="0.25">
      <c r="A53" s="568"/>
      <c r="B53" s="569"/>
      <c r="C53" s="568"/>
      <c r="D53" s="568"/>
      <c r="E53" s="569"/>
      <c r="F53" s="568"/>
      <c r="G53" s="571"/>
      <c r="H53" s="571"/>
      <c r="I53" s="571"/>
      <c r="J53" s="571"/>
      <c r="K53" s="568"/>
      <c r="L53" s="568"/>
      <c r="M53" s="568"/>
      <c r="N53" s="568"/>
      <c r="O53" s="568"/>
      <c r="P53" s="568"/>
      <c r="Q53" s="568"/>
      <c r="R53" s="568"/>
      <c r="S53" s="568"/>
      <c r="T53" s="568"/>
      <c r="U53" s="568"/>
      <c r="V53" s="568"/>
      <c r="W53" s="568"/>
      <c r="X53" s="568"/>
      <c r="Y53" s="568"/>
      <c r="Z53" s="568"/>
      <c r="AA53" s="568"/>
      <c r="AB53" s="568"/>
      <c r="AC53" s="568"/>
      <c r="AD53" s="568"/>
      <c r="AE53" s="568"/>
      <c r="AF53" s="568"/>
      <c r="AG53" s="568"/>
      <c r="AH53" s="568"/>
      <c r="AI53" s="568"/>
    </row>
    <row r="54" spans="1:35" x14ac:dyDescent="0.25">
      <c r="A54" s="568"/>
      <c r="B54" s="569"/>
      <c r="C54" s="568"/>
      <c r="D54" s="568"/>
      <c r="E54" s="569"/>
      <c r="F54" s="568"/>
      <c r="G54" s="571"/>
      <c r="H54" s="571"/>
      <c r="I54" s="571"/>
      <c r="J54" s="571"/>
      <c r="K54" s="568"/>
      <c r="L54" s="568"/>
      <c r="M54" s="568"/>
      <c r="N54" s="568"/>
      <c r="O54" s="568"/>
      <c r="P54" s="568"/>
      <c r="Q54" s="568"/>
      <c r="R54" s="568"/>
      <c r="S54" s="568"/>
      <c r="T54" s="568"/>
      <c r="U54" s="568"/>
      <c r="V54" s="568"/>
      <c r="W54" s="568"/>
      <c r="X54" s="568"/>
      <c r="Y54" s="568"/>
      <c r="Z54" s="568"/>
      <c r="AA54" s="568"/>
      <c r="AB54" s="568"/>
      <c r="AC54" s="568"/>
      <c r="AD54" s="568"/>
      <c r="AE54" s="568"/>
      <c r="AF54" s="568"/>
      <c r="AG54" s="568"/>
      <c r="AH54" s="568"/>
      <c r="AI54" s="568"/>
    </row>
    <row r="55" spans="1:35" x14ac:dyDescent="0.25">
      <c r="A55" s="568"/>
      <c r="B55" s="569"/>
      <c r="C55" s="568"/>
      <c r="D55" s="568"/>
      <c r="E55" s="569"/>
      <c r="F55" s="568"/>
      <c r="G55" s="571"/>
      <c r="H55" s="571"/>
      <c r="I55" s="571"/>
      <c r="J55" s="571"/>
      <c r="K55" s="568"/>
      <c r="L55" s="568"/>
      <c r="M55" s="568"/>
      <c r="N55" s="568"/>
      <c r="O55" s="568"/>
      <c r="P55" s="568"/>
      <c r="Q55" s="568"/>
      <c r="R55" s="568"/>
      <c r="S55" s="568"/>
      <c r="T55" s="568"/>
      <c r="U55" s="568"/>
      <c r="V55" s="568"/>
      <c r="W55" s="568"/>
      <c r="X55" s="568"/>
      <c r="Y55" s="568"/>
      <c r="Z55" s="568"/>
      <c r="AA55" s="568"/>
      <c r="AB55" s="568"/>
      <c r="AC55" s="568"/>
      <c r="AD55" s="568"/>
      <c r="AE55" s="568"/>
      <c r="AF55" s="568"/>
      <c r="AG55" s="568"/>
      <c r="AH55" s="568"/>
      <c r="AI55" s="568"/>
    </row>
    <row r="56" spans="1:35" x14ac:dyDescent="0.25">
      <c r="A56" s="568"/>
      <c r="B56" s="569"/>
      <c r="C56" s="568"/>
      <c r="D56" s="568"/>
      <c r="E56" s="569"/>
      <c r="F56" s="568"/>
      <c r="G56" s="571"/>
      <c r="H56" s="571"/>
      <c r="I56" s="571"/>
      <c r="J56" s="571"/>
      <c r="K56" s="568"/>
      <c r="L56" s="568"/>
      <c r="M56" s="568"/>
      <c r="N56" s="568"/>
      <c r="O56" s="568"/>
      <c r="P56" s="568"/>
      <c r="Q56" s="568"/>
      <c r="R56" s="568"/>
      <c r="S56" s="568"/>
      <c r="T56" s="568"/>
      <c r="U56" s="568"/>
      <c r="V56" s="568"/>
      <c r="W56" s="568"/>
      <c r="X56" s="568"/>
      <c r="Y56" s="568"/>
      <c r="Z56" s="568"/>
      <c r="AA56" s="568"/>
      <c r="AB56" s="568"/>
      <c r="AC56" s="568"/>
      <c r="AD56" s="568"/>
      <c r="AE56" s="568"/>
      <c r="AF56" s="568"/>
      <c r="AG56" s="568"/>
      <c r="AH56" s="568"/>
      <c r="AI56" s="568"/>
    </row>
    <row r="57" spans="1:35" x14ac:dyDescent="0.25">
      <c r="A57" s="568"/>
      <c r="B57" s="569"/>
      <c r="C57" s="568"/>
      <c r="D57" s="568"/>
      <c r="E57" s="569"/>
      <c r="F57" s="568"/>
      <c r="G57" s="571"/>
      <c r="H57" s="571"/>
      <c r="I57" s="571"/>
      <c r="J57" s="571"/>
      <c r="K57" s="568"/>
      <c r="L57" s="568"/>
      <c r="M57" s="568"/>
      <c r="N57" s="568"/>
      <c r="O57" s="568"/>
      <c r="P57" s="568"/>
      <c r="Q57" s="568"/>
      <c r="R57" s="568"/>
      <c r="S57" s="568"/>
      <c r="T57" s="568"/>
      <c r="U57" s="568"/>
      <c r="V57" s="568"/>
      <c r="W57" s="568"/>
      <c r="X57" s="568"/>
      <c r="Y57" s="568"/>
      <c r="Z57" s="568"/>
      <c r="AA57" s="568"/>
      <c r="AB57" s="568"/>
      <c r="AC57" s="568"/>
      <c r="AD57" s="568"/>
      <c r="AE57" s="568"/>
      <c r="AF57" s="568"/>
      <c r="AG57" s="568"/>
      <c r="AH57" s="568"/>
      <c r="AI57" s="568"/>
    </row>
    <row r="58" spans="1:35" x14ac:dyDescent="0.25">
      <c r="A58" s="568"/>
      <c r="B58" s="569"/>
      <c r="C58" s="568"/>
      <c r="D58" s="568"/>
      <c r="E58" s="569"/>
      <c r="F58" s="568"/>
      <c r="G58" s="571"/>
      <c r="H58" s="571"/>
      <c r="I58" s="571"/>
      <c r="J58" s="571"/>
      <c r="K58" s="568"/>
      <c r="L58" s="568"/>
      <c r="M58" s="568"/>
      <c r="N58" s="568"/>
      <c r="O58" s="568"/>
      <c r="P58" s="568"/>
      <c r="Q58" s="568"/>
      <c r="R58" s="568"/>
      <c r="S58" s="568"/>
      <c r="T58" s="568"/>
      <c r="U58" s="568"/>
      <c r="V58" s="568"/>
      <c r="W58" s="568"/>
      <c r="X58" s="568"/>
      <c r="Y58" s="568"/>
      <c r="Z58" s="568"/>
      <c r="AA58" s="568"/>
      <c r="AB58" s="568"/>
      <c r="AC58" s="568"/>
      <c r="AD58" s="568"/>
      <c r="AE58" s="568"/>
      <c r="AF58" s="568"/>
      <c r="AG58" s="568"/>
      <c r="AH58" s="568"/>
      <c r="AI58" s="568"/>
    </row>
    <row r="59" spans="1:35" x14ac:dyDescent="0.25">
      <c r="A59" s="568"/>
      <c r="B59" s="569"/>
      <c r="C59" s="568"/>
      <c r="D59" s="568"/>
      <c r="E59" s="569"/>
      <c r="F59" s="568"/>
      <c r="G59" s="571"/>
      <c r="H59" s="571"/>
      <c r="I59" s="571"/>
      <c r="J59" s="571"/>
      <c r="K59" s="568"/>
      <c r="L59" s="568"/>
      <c r="M59" s="568"/>
      <c r="N59" s="568"/>
      <c r="O59" s="568"/>
      <c r="P59" s="568"/>
      <c r="Q59" s="568"/>
      <c r="R59" s="568"/>
      <c r="S59" s="568"/>
      <c r="T59" s="568"/>
      <c r="U59" s="568"/>
      <c r="V59" s="568"/>
      <c r="W59" s="568"/>
      <c r="X59" s="568"/>
      <c r="Y59" s="568"/>
      <c r="Z59" s="568"/>
      <c r="AA59" s="568"/>
      <c r="AB59" s="568"/>
      <c r="AC59" s="568"/>
      <c r="AD59" s="568"/>
      <c r="AE59" s="568"/>
      <c r="AF59" s="568"/>
      <c r="AG59" s="568"/>
      <c r="AH59" s="568"/>
      <c r="AI59" s="568"/>
    </row>
    <row r="60" spans="1:35" x14ac:dyDescent="0.25">
      <c r="A60" s="568"/>
      <c r="B60" s="569"/>
      <c r="C60" s="568"/>
      <c r="D60" s="568"/>
      <c r="E60" s="569"/>
      <c r="F60" s="568"/>
      <c r="G60" s="571"/>
      <c r="H60" s="571"/>
      <c r="I60" s="571"/>
      <c r="J60" s="571"/>
      <c r="K60" s="568"/>
      <c r="L60" s="568"/>
      <c r="M60" s="568"/>
      <c r="N60" s="568"/>
      <c r="O60" s="568"/>
      <c r="P60" s="568"/>
      <c r="Q60" s="568"/>
      <c r="R60" s="568"/>
      <c r="S60" s="568"/>
      <c r="T60" s="568"/>
      <c r="U60" s="568"/>
      <c r="V60" s="568"/>
      <c r="W60" s="568"/>
      <c r="X60" s="568"/>
      <c r="Y60" s="568"/>
      <c r="Z60" s="568"/>
      <c r="AA60" s="568"/>
      <c r="AB60" s="568"/>
      <c r="AC60" s="568"/>
      <c r="AD60" s="568"/>
      <c r="AE60" s="568"/>
      <c r="AF60" s="568"/>
      <c r="AG60" s="568"/>
      <c r="AH60" s="568"/>
      <c r="AI60" s="568"/>
    </row>
    <row r="61" spans="1:35" x14ac:dyDescent="0.25">
      <c r="A61" s="568"/>
      <c r="B61" s="569"/>
      <c r="C61" s="568"/>
      <c r="D61" s="568"/>
      <c r="E61" s="569"/>
      <c r="F61" s="568"/>
      <c r="G61" s="571"/>
      <c r="H61" s="571"/>
      <c r="I61" s="571"/>
      <c r="J61" s="571"/>
      <c r="K61" s="568"/>
      <c r="L61" s="568"/>
      <c r="M61" s="568"/>
      <c r="N61" s="568"/>
      <c r="O61" s="568"/>
      <c r="P61" s="568"/>
      <c r="Q61" s="568"/>
      <c r="R61" s="568"/>
      <c r="S61" s="568"/>
      <c r="T61" s="568"/>
      <c r="U61" s="568"/>
      <c r="V61" s="568"/>
      <c r="W61" s="568"/>
      <c r="X61" s="568"/>
      <c r="Y61" s="568"/>
      <c r="Z61" s="568"/>
      <c r="AA61" s="568"/>
      <c r="AB61" s="568"/>
      <c r="AC61" s="568"/>
      <c r="AD61" s="568"/>
      <c r="AE61" s="568"/>
      <c r="AF61" s="568"/>
      <c r="AG61" s="568"/>
      <c r="AH61" s="568"/>
      <c r="AI61" s="568"/>
    </row>
    <row r="62" spans="1:35" x14ac:dyDescent="0.25">
      <c r="A62" s="568"/>
      <c r="B62" s="569"/>
      <c r="C62" s="568"/>
      <c r="D62" s="568"/>
      <c r="E62" s="569"/>
      <c r="F62" s="568"/>
      <c r="G62" s="571"/>
      <c r="H62" s="571"/>
      <c r="I62" s="571"/>
      <c r="J62" s="571"/>
      <c r="K62" s="568"/>
      <c r="L62" s="568"/>
      <c r="M62" s="568"/>
      <c r="N62" s="568"/>
      <c r="O62" s="568"/>
      <c r="P62" s="568"/>
      <c r="Q62" s="568"/>
      <c r="R62" s="568"/>
      <c r="S62" s="568"/>
      <c r="T62" s="568"/>
      <c r="U62" s="568"/>
      <c r="V62" s="568"/>
      <c r="W62" s="568"/>
      <c r="X62" s="568"/>
      <c r="Y62" s="568"/>
      <c r="Z62" s="568"/>
      <c r="AA62" s="568"/>
      <c r="AB62" s="568"/>
      <c r="AC62" s="568"/>
      <c r="AD62" s="568"/>
      <c r="AE62" s="568"/>
      <c r="AF62" s="568"/>
      <c r="AG62" s="568"/>
      <c r="AH62" s="568"/>
      <c r="AI62" s="568"/>
    </row>
    <row r="63" spans="1:35" x14ac:dyDescent="0.25">
      <c r="A63" s="568"/>
      <c r="B63" s="569"/>
      <c r="C63" s="568"/>
      <c r="D63" s="568"/>
      <c r="E63" s="569"/>
      <c r="F63" s="568"/>
      <c r="G63" s="571"/>
      <c r="H63" s="571"/>
      <c r="I63" s="571"/>
      <c r="J63" s="571"/>
      <c r="K63" s="568"/>
      <c r="L63" s="568"/>
      <c r="M63" s="568"/>
      <c r="N63" s="568"/>
      <c r="O63" s="568"/>
      <c r="P63" s="568"/>
      <c r="Q63" s="568"/>
      <c r="R63" s="568"/>
      <c r="S63" s="568"/>
      <c r="T63" s="568"/>
      <c r="U63" s="568"/>
      <c r="V63" s="568"/>
      <c r="W63" s="568"/>
      <c r="X63" s="568"/>
      <c r="Y63" s="568"/>
      <c r="Z63" s="568"/>
      <c r="AA63" s="568"/>
      <c r="AB63" s="568"/>
      <c r="AC63" s="568"/>
      <c r="AD63" s="568"/>
      <c r="AE63" s="568"/>
      <c r="AF63" s="568"/>
      <c r="AG63" s="568"/>
      <c r="AH63" s="568"/>
      <c r="AI63" s="568"/>
    </row>
    <row r="64" spans="1:35" x14ac:dyDescent="0.25">
      <c r="A64" s="568"/>
      <c r="B64" s="569"/>
      <c r="C64" s="568"/>
      <c r="D64" s="568"/>
      <c r="E64" s="569"/>
      <c r="F64" s="568"/>
      <c r="G64" s="571"/>
      <c r="H64" s="571"/>
      <c r="I64" s="571"/>
      <c r="J64" s="571"/>
      <c r="K64" s="568"/>
      <c r="L64" s="568"/>
      <c r="M64" s="568"/>
      <c r="N64" s="568"/>
      <c r="O64" s="568"/>
      <c r="P64" s="568"/>
      <c r="Q64" s="568"/>
      <c r="R64" s="568"/>
      <c r="S64" s="568"/>
      <c r="T64" s="568"/>
      <c r="U64" s="568"/>
      <c r="V64" s="568"/>
      <c r="W64" s="568"/>
      <c r="X64" s="568"/>
      <c r="Y64" s="568"/>
      <c r="Z64" s="568"/>
      <c r="AA64" s="568"/>
      <c r="AB64" s="568"/>
      <c r="AC64" s="568"/>
      <c r="AD64" s="568"/>
      <c r="AE64" s="568"/>
      <c r="AF64" s="568"/>
      <c r="AG64" s="568"/>
      <c r="AH64" s="568"/>
      <c r="AI64" s="568"/>
    </row>
    <row r="65" spans="1:35" x14ac:dyDescent="0.25">
      <c r="A65" s="568"/>
      <c r="B65" s="569"/>
      <c r="C65" s="568"/>
      <c r="D65" s="568"/>
      <c r="E65" s="569"/>
      <c r="F65" s="568"/>
      <c r="G65" s="571"/>
      <c r="H65" s="571"/>
      <c r="I65" s="571"/>
      <c r="J65" s="571"/>
      <c r="K65" s="568"/>
      <c r="L65" s="568"/>
      <c r="M65" s="568"/>
      <c r="N65" s="568"/>
      <c r="O65" s="568"/>
      <c r="P65" s="568"/>
      <c r="Q65" s="568"/>
      <c r="R65" s="568"/>
      <c r="S65" s="568"/>
      <c r="T65" s="568"/>
      <c r="U65" s="568"/>
      <c r="V65" s="568"/>
      <c r="W65" s="568"/>
      <c r="X65" s="568"/>
      <c r="Y65" s="568"/>
      <c r="Z65" s="568"/>
      <c r="AA65" s="568"/>
      <c r="AB65" s="568"/>
      <c r="AC65" s="568"/>
      <c r="AD65" s="568"/>
      <c r="AE65" s="568"/>
      <c r="AF65" s="568"/>
      <c r="AG65" s="568"/>
      <c r="AH65" s="568"/>
      <c r="AI65" s="568"/>
    </row>
    <row r="66" spans="1:35" x14ac:dyDescent="0.25">
      <c r="A66" s="568"/>
      <c r="B66" s="569"/>
      <c r="C66" s="568"/>
      <c r="D66" s="568"/>
      <c r="E66" s="569"/>
      <c r="F66" s="568"/>
      <c r="G66" s="571"/>
      <c r="H66" s="571"/>
      <c r="I66" s="571"/>
      <c r="J66" s="571"/>
      <c r="K66" s="568"/>
      <c r="L66" s="568"/>
      <c r="M66" s="568"/>
      <c r="N66" s="568"/>
      <c r="O66" s="568"/>
      <c r="P66" s="568"/>
      <c r="Q66" s="568"/>
      <c r="R66" s="568"/>
      <c r="S66" s="568"/>
      <c r="T66" s="568"/>
      <c r="U66" s="568"/>
      <c r="V66" s="568"/>
      <c r="W66" s="568"/>
      <c r="X66" s="568"/>
      <c r="Y66" s="568"/>
      <c r="Z66" s="568"/>
      <c r="AA66" s="568"/>
      <c r="AB66" s="568"/>
      <c r="AC66" s="568"/>
      <c r="AD66" s="568"/>
      <c r="AE66" s="568"/>
      <c r="AF66" s="568"/>
      <c r="AG66" s="568"/>
      <c r="AH66" s="568"/>
      <c r="AI66" s="568"/>
    </row>
    <row r="67" spans="1:35" x14ac:dyDescent="0.25">
      <c r="A67" s="568"/>
      <c r="B67" s="569"/>
      <c r="C67" s="568"/>
      <c r="D67" s="568"/>
      <c r="E67" s="569"/>
      <c r="F67" s="568"/>
      <c r="G67" s="571"/>
      <c r="H67" s="571"/>
      <c r="I67" s="571"/>
      <c r="J67" s="571"/>
      <c r="K67" s="568"/>
      <c r="L67" s="568"/>
      <c r="M67" s="568"/>
      <c r="N67" s="568"/>
      <c r="O67" s="568"/>
      <c r="P67" s="568"/>
      <c r="Q67" s="568"/>
      <c r="R67" s="568"/>
      <c r="S67" s="568"/>
      <c r="T67" s="568"/>
      <c r="U67" s="568"/>
      <c r="V67" s="568"/>
      <c r="W67" s="568"/>
      <c r="X67" s="568"/>
      <c r="Y67" s="568"/>
      <c r="Z67" s="568"/>
      <c r="AA67" s="568"/>
      <c r="AB67" s="568"/>
      <c r="AC67" s="568"/>
      <c r="AD67" s="568"/>
      <c r="AE67" s="568"/>
      <c r="AF67" s="568"/>
      <c r="AG67" s="568"/>
      <c r="AH67" s="568"/>
      <c r="AI67" s="568"/>
    </row>
    <row r="68" spans="1:35" x14ac:dyDescent="0.25">
      <c r="A68" s="568"/>
      <c r="B68" s="569"/>
      <c r="C68" s="568"/>
      <c r="D68" s="568"/>
      <c r="E68" s="569"/>
      <c r="F68" s="568"/>
      <c r="G68" s="571"/>
      <c r="H68" s="571"/>
      <c r="I68" s="571"/>
      <c r="J68" s="571"/>
      <c r="K68" s="568"/>
      <c r="L68" s="568"/>
      <c r="M68" s="568"/>
      <c r="N68" s="568"/>
      <c r="O68" s="568"/>
      <c r="P68" s="568"/>
      <c r="Q68" s="568"/>
      <c r="R68" s="568"/>
      <c r="S68" s="568"/>
      <c r="T68" s="568"/>
      <c r="U68" s="568"/>
      <c r="V68" s="568"/>
      <c r="W68" s="568"/>
      <c r="X68" s="568"/>
      <c r="Y68" s="568"/>
      <c r="Z68" s="568"/>
      <c r="AA68" s="568"/>
      <c r="AB68" s="568"/>
      <c r="AC68" s="568"/>
      <c r="AD68" s="568"/>
      <c r="AE68" s="568"/>
      <c r="AF68" s="568"/>
      <c r="AG68" s="568"/>
      <c r="AH68" s="568"/>
      <c r="AI68" s="568"/>
    </row>
    <row r="69" spans="1:35" x14ac:dyDescent="0.25">
      <c r="A69" s="568"/>
      <c r="B69" s="569"/>
      <c r="C69" s="568"/>
      <c r="D69" s="568"/>
      <c r="E69" s="569"/>
      <c r="F69" s="568"/>
      <c r="G69" s="571"/>
      <c r="H69" s="571"/>
      <c r="I69" s="571"/>
      <c r="J69" s="571"/>
      <c r="K69" s="568"/>
      <c r="L69" s="568"/>
      <c r="M69" s="568"/>
      <c r="N69" s="568"/>
      <c r="O69" s="568"/>
      <c r="P69" s="568"/>
      <c r="Q69" s="568"/>
      <c r="R69" s="568"/>
      <c r="S69" s="568"/>
      <c r="T69" s="568"/>
      <c r="U69" s="568"/>
      <c r="V69" s="568"/>
      <c r="W69" s="568"/>
      <c r="X69" s="568"/>
      <c r="Y69" s="568"/>
      <c r="Z69" s="568"/>
      <c r="AA69" s="568"/>
      <c r="AB69" s="568"/>
      <c r="AC69" s="568"/>
      <c r="AD69" s="568"/>
      <c r="AE69" s="568"/>
      <c r="AF69" s="568"/>
      <c r="AG69" s="568"/>
      <c r="AH69" s="568"/>
      <c r="AI69" s="568"/>
    </row>
    <row r="70" spans="1:35" x14ac:dyDescent="0.25">
      <c r="A70" s="568"/>
      <c r="B70" s="569"/>
      <c r="C70" s="568"/>
      <c r="D70" s="568"/>
      <c r="E70" s="569"/>
      <c r="F70" s="568"/>
      <c r="G70" s="571"/>
      <c r="H70" s="571"/>
      <c r="I70" s="571"/>
      <c r="J70" s="571"/>
      <c r="K70" s="568"/>
      <c r="L70" s="568"/>
      <c r="M70" s="568"/>
      <c r="N70" s="568"/>
      <c r="O70" s="568"/>
      <c r="P70" s="568"/>
      <c r="Q70" s="568"/>
      <c r="R70" s="568"/>
      <c r="S70" s="568"/>
      <c r="T70" s="568"/>
      <c r="U70" s="568"/>
      <c r="V70" s="568"/>
      <c r="W70" s="568"/>
      <c r="X70" s="568"/>
      <c r="Y70" s="568"/>
      <c r="Z70" s="568"/>
      <c r="AA70" s="568"/>
      <c r="AB70" s="568"/>
      <c r="AC70" s="568"/>
      <c r="AD70" s="568"/>
      <c r="AE70" s="568"/>
      <c r="AF70" s="568"/>
      <c r="AG70" s="568"/>
      <c r="AH70" s="568"/>
      <c r="AI70" s="568"/>
    </row>
    <row r="71" spans="1:35" x14ac:dyDescent="0.25">
      <c r="A71" s="568"/>
      <c r="B71" s="569"/>
      <c r="C71" s="568"/>
      <c r="D71" s="568"/>
      <c r="E71" s="569"/>
      <c r="F71" s="568"/>
      <c r="G71" s="571"/>
      <c r="H71" s="571"/>
      <c r="I71" s="571"/>
      <c r="J71" s="571"/>
      <c r="K71" s="568"/>
      <c r="L71" s="568"/>
      <c r="M71" s="568"/>
      <c r="N71" s="568"/>
      <c r="O71" s="568"/>
      <c r="P71" s="568"/>
      <c r="Q71" s="568"/>
      <c r="R71" s="568"/>
      <c r="S71" s="568"/>
      <c r="T71" s="568"/>
      <c r="U71" s="568"/>
      <c r="V71" s="568"/>
      <c r="W71" s="568"/>
      <c r="X71" s="568"/>
      <c r="Y71" s="568"/>
      <c r="Z71" s="568"/>
      <c r="AA71" s="568"/>
      <c r="AB71" s="568"/>
      <c r="AC71" s="568"/>
      <c r="AD71" s="568"/>
      <c r="AE71" s="568"/>
      <c r="AF71" s="568"/>
      <c r="AG71" s="568"/>
      <c r="AH71" s="568"/>
      <c r="AI71" s="568"/>
    </row>
    <row r="72" spans="1:35" x14ac:dyDescent="0.25">
      <c r="A72" s="568"/>
      <c r="B72" s="569"/>
      <c r="C72" s="568"/>
      <c r="D72" s="568"/>
      <c r="E72" s="569"/>
      <c r="F72" s="568"/>
      <c r="G72" s="571"/>
      <c r="H72" s="571"/>
      <c r="I72" s="571"/>
      <c r="J72" s="571"/>
      <c r="K72" s="568"/>
      <c r="L72" s="568"/>
      <c r="M72" s="568"/>
      <c r="N72" s="568"/>
      <c r="O72" s="568"/>
      <c r="P72" s="568"/>
      <c r="Q72" s="568"/>
      <c r="R72" s="568"/>
      <c r="S72" s="568"/>
      <c r="T72" s="568"/>
      <c r="U72" s="568"/>
      <c r="V72" s="568"/>
      <c r="W72" s="568"/>
      <c r="X72" s="568"/>
      <c r="Y72" s="568"/>
      <c r="Z72" s="568"/>
      <c r="AA72" s="568"/>
      <c r="AB72" s="568"/>
      <c r="AC72" s="568"/>
      <c r="AD72" s="568"/>
      <c r="AE72" s="568"/>
      <c r="AF72" s="568"/>
      <c r="AG72" s="568"/>
      <c r="AH72" s="568"/>
      <c r="AI72" s="568"/>
    </row>
    <row r="73" spans="1:35" x14ac:dyDescent="0.25">
      <c r="A73" s="568"/>
      <c r="B73" s="569"/>
      <c r="C73" s="568"/>
      <c r="D73" s="568"/>
      <c r="E73" s="569"/>
      <c r="F73" s="568"/>
      <c r="G73" s="571"/>
      <c r="H73" s="571"/>
      <c r="I73" s="571"/>
      <c r="J73" s="571"/>
      <c r="K73" s="568"/>
      <c r="L73" s="568"/>
      <c r="M73" s="568"/>
      <c r="N73" s="568"/>
      <c r="O73" s="568"/>
      <c r="P73" s="568"/>
      <c r="Q73" s="568"/>
      <c r="R73" s="568"/>
      <c r="S73" s="568"/>
      <c r="T73" s="568"/>
      <c r="U73" s="568"/>
      <c r="V73" s="568"/>
      <c r="W73" s="568"/>
      <c r="X73" s="568"/>
      <c r="Y73" s="568"/>
      <c r="Z73" s="568"/>
      <c r="AA73" s="568"/>
      <c r="AB73" s="568"/>
      <c r="AC73" s="568"/>
      <c r="AD73" s="568"/>
      <c r="AE73" s="568"/>
      <c r="AF73" s="568"/>
      <c r="AG73" s="568"/>
      <c r="AH73" s="568"/>
      <c r="AI73" s="568"/>
    </row>
    <row r="74" spans="1:35" x14ac:dyDescent="0.25">
      <c r="A74" s="568"/>
      <c r="B74" s="569"/>
      <c r="C74" s="568"/>
      <c r="D74" s="568"/>
      <c r="E74" s="569"/>
      <c r="F74" s="568"/>
      <c r="G74" s="571"/>
      <c r="H74" s="571"/>
      <c r="I74" s="571"/>
      <c r="J74" s="571"/>
      <c r="K74" s="568"/>
      <c r="L74" s="568"/>
      <c r="M74" s="568"/>
      <c r="N74" s="568"/>
      <c r="O74" s="568"/>
      <c r="P74" s="568"/>
      <c r="Q74" s="568"/>
      <c r="R74" s="568"/>
      <c r="S74" s="568"/>
      <c r="T74" s="568"/>
      <c r="U74" s="568"/>
      <c r="V74" s="568"/>
      <c r="W74" s="568"/>
      <c r="X74" s="568"/>
      <c r="Y74" s="568"/>
      <c r="Z74" s="568"/>
      <c r="AA74" s="568"/>
      <c r="AB74" s="568"/>
      <c r="AC74" s="568"/>
      <c r="AD74" s="568"/>
      <c r="AE74" s="568"/>
      <c r="AF74" s="568"/>
      <c r="AG74" s="568"/>
      <c r="AH74" s="568"/>
      <c r="AI74" s="568"/>
    </row>
    <row r="75" spans="1:35" x14ac:dyDescent="0.25">
      <c r="A75" s="568"/>
      <c r="B75" s="569"/>
      <c r="C75" s="568"/>
      <c r="D75" s="568"/>
      <c r="E75" s="569"/>
      <c r="F75" s="568"/>
      <c r="G75" s="571"/>
      <c r="H75" s="571"/>
      <c r="I75" s="571"/>
      <c r="J75" s="571"/>
      <c r="K75" s="568"/>
      <c r="L75" s="568"/>
      <c r="M75" s="568"/>
      <c r="N75" s="568"/>
      <c r="O75" s="568"/>
      <c r="P75" s="568"/>
      <c r="Q75" s="568"/>
      <c r="R75" s="568"/>
      <c r="S75" s="568"/>
      <c r="T75" s="568"/>
      <c r="U75" s="568"/>
      <c r="V75" s="568"/>
      <c r="W75" s="568"/>
      <c r="X75" s="568"/>
      <c r="Y75" s="568"/>
      <c r="Z75" s="568"/>
      <c r="AA75" s="568"/>
      <c r="AB75" s="568"/>
      <c r="AC75" s="568"/>
      <c r="AD75" s="568"/>
      <c r="AE75" s="568"/>
      <c r="AF75" s="568"/>
      <c r="AG75" s="568"/>
      <c r="AH75" s="568"/>
      <c r="AI75" s="568"/>
    </row>
    <row r="76" spans="1:35" x14ac:dyDescent="0.25">
      <c r="A76" s="568"/>
      <c r="B76" s="569"/>
      <c r="C76" s="568"/>
      <c r="D76" s="568"/>
      <c r="E76" s="569"/>
      <c r="F76" s="568"/>
      <c r="G76" s="571"/>
      <c r="H76" s="571"/>
      <c r="I76" s="571"/>
      <c r="J76" s="571"/>
      <c r="K76" s="568"/>
      <c r="L76" s="568"/>
      <c r="M76" s="568"/>
      <c r="N76" s="568"/>
      <c r="O76" s="568"/>
      <c r="P76" s="568"/>
      <c r="Q76" s="568"/>
      <c r="R76" s="568"/>
      <c r="S76" s="568"/>
      <c r="T76" s="568"/>
      <c r="U76" s="568"/>
      <c r="V76" s="568"/>
      <c r="W76" s="568"/>
      <c r="X76" s="568"/>
      <c r="Y76" s="568"/>
      <c r="Z76" s="568"/>
      <c r="AA76" s="568"/>
      <c r="AB76" s="568"/>
      <c r="AC76" s="568"/>
      <c r="AD76" s="568"/>
      <c r="AE76" s="568"/>
      <c r="AF76" s="568"/>
      <c r="AG76" s="568"/>
      <c r="AH76" s="568"/>
      <c r="AI76" s="568"/>
    </row>
    <row r="77" spans="1:35" x14ac:dyDescent="0.25">
      <c r="A77" s="568"/>
      <c r="B77" s="569"/>
      <c r="C77" s="568"/>
      <c r="D77" s="568"/>
      <c r="E77" s="569"/>
      <c r="F77" s="568"/>
      <c r="G77" s="571"/>
      <c r="H77" s="571"/>
      <c r="I77" s="571"/>
      <c r="J77" s="571"/>
      <c r="K77" s="568"/>
      <c r="L77" s="568"/>
      <c r="M77" s="568"/>
      <c r="N77" s="568"/>
      <c r="O77" s="568"/>
      <c r="P77" s="568"/>
      <c r="Q77" s="568"/>
      <c r="R77" s="568"/>
      <c r="S77" s="568"/>
      <c r="T77" s="568"/>
      <c r="U77" s="568"/>
      <c r="V77" s="568"/>
      <c r="W77" s="568"/>
      <c r="X77" s="568"/>
      <c r="Y77" s="568"/>
      <c r="Z77" s="568"/>
      <c r="AA77" s="568"/>
      <c r="AB77" s="568"/>
      <c r="AC77" s="568"/>
      <c r="AD77" s="568"/>
      <c r="AE77" s="568"/>
      <c r="AF77" s="568"/>
      <c r="AG77" s="568"/>
      <c r="AH77" s="568"/>
      <c r="AI77" s="568"/>
    </row>
    <row r="78" spans="1:35" x14ac:dyDescent="0.25">
      <c r="A78" s="568"/>
      <c r="B78" s="569"/>
      <c r="C78" s="568"/>
      <c r="D78" s="568"/>
      <c r="E78" s="569"/>
      <c r="F78" s="568"/>
      <c r="G78" s="571"/>
      <c r="H78" s="571"/>
      <c r="I78" s="571"/>
      <c r="J78" s="571"/>
      <c r="K78" s="568"/>
      <c r="L78" s="568"/>
      <c r="M78" s="568"/>
      <c r="N78" s="568"/>
      <c r="O78" s="568"/>
      <c r="P78" s="568"/>
      <c r="Q78" s="568"/>
      <c r="R78" s="568"/>
      <c r="S78" s="568"/>
      <c r="T78" s="568"/>
      <c r="U78" s="568"/>
      <c r="V78" s="568"/>
      <c r="W78" s="568"/>
      <c r="X78" s="568"/>
      <c r="Y78" s="568"/>
      <c r="Z78" s="568"/>
      <c r="AA78" s="568"/>
      <c r="AB78" s="568"/>
      <c r="AC78" s="568"/>
      <c r="AD78" s="568"/>
      <c r="AE78" s="568"/>
      <c r="AF78" s="568"/>
      <c r="AG78" s="568"/>
      <c r="AH78" s="568"/>
      <c r="AI78" s="568"/>
    </row>
    <row r="79" spans="1:35" x14ac:dyDescent="0.25">
      <c r="A79" s="568"/>
      <c r="B79" s="569"/>
      <c r="C79" s="568"/>
      <c r="D79" s="568"/>
      <c r="E79" s="569"/>
      <c r="F79" s="568"/>
      <c r="G79" s="571"/>
      <c r="H79" s="571"/>
      <c r="I79" s="571"/>
      <c r="J79" s="571"/>
      <c r="K79" s="568"/>
      <c r="L79" s="568"/>
      <c r="M79" s="568"/>
      <c r="N79" s="568"/>
      <c r="O79" s="568"/>
      <c r="P79" s="568"/>
      <c r="Q79" s="568"/>
      <c r="R79" s="568"/>
      <c r="S79" s="568"/>
      <c r="T79" s="568"/>
      <c r="U79" s="568"/>
      <c r="V79" s="568"/>
      <c r="W79" s="568"/>
      <c r="X79" s="568"/>
      <c r="Y79" s="568"/>
      <c r="Z79" s="568"/>
      <c r="AA79" s="568"/>
      <c r="AB79" s="568"/>
      <c r="AC79" s="568"/>
      <c r="AD79" s="568"/>
      <c r="AE79" s="568"/>
      <c r="AF79" s="568"/>
      <c r="AG79" s="568"/>
      <c r="AH79" s="568"/>
      <c r="AI79" s="568"/>
    </row>
    <row r="80" spans="1:35" x14ac:dyDescent="0.25">
      <c r="A80" s="568"/>
      <c r="B80" s="569"/>
      <c r="C80" s="568"/>
      <c r="D80" s="568"/>
      <c r="E80" s="569"/>
      <c r="F80" s="568"/>
      <c r="G80" s="571"/>
      <c r="H80" s="571"/>
      <c r="I80" s="571"/>
      <c r="J80" s="571"/>
      <c r="K80" s="568"/>
      <c r="L80" s="568"/>
      <c r="M80" s="568"/>
      <c r="N80" s="568"/>
      <c r="O80" s="568"/>
      <c r="P80" s="568"/>
      <c r="Q80" s="568"/>
      <c r="R80" s="568"/>
      <c r="S80" s="568"/>
      <c r="T80" s="568"/>
      <c r="U80" s="568"/>
      <c r="V80" s="568"/>
      <c r="W80" s="568"/>
      <c r="X80" s="568"/>
      <c r="Y80" s="568"/>
      <c r="Z80" s="568"/>
      <c r="AA80" s="568"/>
      <c r="AB80" s="568"/>
      <c r="AC80" s="568"/>
      <c r="AD80" s="568"/>
      <c r="AE80" s="568"/>
      <c r="AF80" s="568"/>
      <c r="AG80" s="568"/>
      <c r="AH80" s="568"/>
      <c r="AI80" s="568"/>
    </row>
    <row r="81" spans="1:35" x14ac:dyDescent="0.25">
      <c r="A81" s="568"/>
      <c r="B81" s="569"/>
      <c r="C81" s="568"/>
      <c r="D81" s="568"/>
      <c r="E81" s="569"/>
      <c r="F81" s="568"/>
      <c r="G81" s="571"/>
      <c r="H81" s="571"/>
      <c r="I81" s="571"/>
      <c r="J81" s="571"/>
      <c r="K81" s="568"/>
      <c r="L81" s="568"/>
      <c r="M81" s="568"/>
      <c r="N81" s="568"/>
      <c r="O81" s="568"/>
      <c r="P81" s="568"/>
      <c r="Q81" s="568"/>
      <c r="R81" s="568"/>
      <c r="S81" s="568"/>
      <c r="T81" s="568"/>
      <c r="U81" s="568"/>
      <c r="V81" s="568"/>
      <c r="W81" s="568"/>
      <c r="X81" s="568"/>
      <c r="Y81" s="568"/>
      <c r="Z81" s="568"/>
      <c r="AA81" s="568"/>
      <c r="AB81" s="568"/>
      <c r="AC81" s="568"/>
      <c r="AD81" s="568"/>
      <c r="AE81" s="568"/>
      <c r="AF81" s="568"/>
      <c r="AG81" s="568"/>
      <c r="AH81" s="568"/>
      <c r="AI81" s="568"/>
    </row>
  </sheetData>
  <pageMargins left="0.7" right="0.7" top="0.75" bottom="0.75" header="0.3" footer="0.3"/>
  <pageSetup paperSize="9"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1"/>
  </sheetPr>
  <dimension ref="A1:AR70"/>
  <sheetViews>
    <sheetView showGridLines="0" topLeftCell="D1" workbookViewId="0">
      <selection activeCell="G1" sqref="G1:AK3"/>
    </sheetView>
  </sheetViews>
  <sheetFormatPr defaultRowHeight="15" x14ac:dyDescent="0.25"/>
  <cols>
    <col min="1" max="1" width="15.7109375" hidden="1" customWidth="1"/>
    <col min="2" max="2" width="8.42578125" hidden="1" customWidth="1"/>
    <col min="3" max="3" width="10.28515625" hidden="1" customWidth="1"/>
    <col min="4" max="4" width="2.28515625" customWidth="1"/>
    <col min="5" max="5" width="10.7109375" customWidth="1"/>
    <col min="6" max="6" width="27.7109375" customWidth="1"/>
    <col min="7" max="37" width="4.28515625" customWidth="1"/>
    <col min="38" max="38" width="1.7109375" style="85" customWidth="1"/>
    <col min="39" max="40" width="10.7109375" style="12" customWidth="1"/>
    <col min="41" max="41" width="11" style="12" customWidth="1"/>
    <col min="42" max="42" width="11.7109375" style="12" customWidth="1"/>
    <col min="43" max="43" width="11.28515625" style="12" customWidth="1"/>
    <col min="44" max="44" width="13.85546875" style="12" customWidth="1"/>
  </cols>
  <sheetData>
    <row r="1" spans="1:44" s="2" customFormat="1" ht="15" customHeight="1" x14ac:dyDescent="0.25">
      <c r="E1" s="1"/>
      <c r="F1" s="1"/>
      <c r="G1" s="691" t="s">
        <v>0</v>
      </c>
      <c r="H1" s="691"/>
      <c r="I1" s="691"/>
      <c r="J1" s="691"/>
      <c r="K1" s="691"/>
      <c r="L1" s="691"/>
      <c r="M1" s="691"/>
      <c r="N1" s="691"/>
      <c r="O1" s="691"/>
      <c r="P1" s="691"/>
      <c r="Q1" s="691"/>
      <c r="R1" s="691"/>
      <c r="S1" s="691"/>
      <c r="T1" s="691"/>
      <c r="U1" s="691"/>
      <c r="V1" s="691"/>
      <c r="W1" s="691"/>
      <c r="X1" s="691"/>
      <c r="Y1" s="691"/>
      <c r="Z1" s="691"/>
      <c r="AA1" s="691"/>
      <c r="AB1" s="691"/>
      <c r="AC1" s="691"/>
      <c r="AD1" s="691"/>
      <c r="AE1" s="691"/>
      <c r="AF1" s="691"/>
      <c r="AG1" s="691"/>
      <c r="AH1" s="691"/>
      <c r="AI1" s="691"/>
      <c r="AJ1" s="691"/>
      <c r="AK1" s="692"/>
      <c r="AL1" s="86"/>
      <c r="AM1" s="687" t="s">
        <v>219</v>
      </c>
      <c r="AN1" s="688"/>
      <c r="AO1" s="688"/>
      <c r="AP1" s="688"/>
      <c r="AQ1" s="688"/>
      <c r="AR1" s="688"/>
    </row>
    <row r="2" spans="1:44" s="2" customFormat="1" ht="15.75" customHeight="1" x14ac:dyDescent="0.25">
      <c r="A2" s="2" t="s">
        <v>121</v>
      </c>
      <c r="B2" s="2">
        <v>1</v>
      </c>
      <c r="C2" s="2">
        <f>MOD(F2,4)</f>
        <v>0</v>
      </c>
      <c r="E2" s="29" t="s">
        <v>117</v>
      </c>
      <c r="F2" s="28">
        <v>2020</v>
      </c>
      <c r="G2" s="691"/>
      <c r="H2" s="691"/>
      <c r="I2" s="691"/>
      <c r="J2" s="691"/>
      <c r="K2" s="691"/>
      <c r="L2" s="691"/>
      <c r="M2" s="691"/>
      <c r="N2" s="691"/>
      <c r="O2" s="691"/>
      <c r="P2" s="691"/>
      <c r="Q2" s="691"/>
      <c r="R2" s="691"/>
      <c r="S2" s="691"/>
      <c r="T2" s="691"/>
      <c r="U2" s="691"/>
      <c r="V2" s="691"/>
      <c r="W2" s="691"/>
      <c r="X2" s="691"/>
      <c r="Y2" s="691"/>
      <c r="Z2" s="691"/>
      <c r="AA2" s="691"/>
      <c r="AB2" s="691"/>
      <c r="AC2" s="691"/>
      <c r="AD2" s="691"/>
      <c r="AE2" s="691"/>
      <c r="AF2" s="691"/>
      <c r="AG2" s="691"/>
      <c r="AH2" s="691"/>
      <c r="AI2" s="691"/>
      <c r="AJ2" s="691"/>
      <c r="AK2" s="692"/>
      <c r="AL2" s="87"/>
      <c r="AM2" s="687"/>
      <c r="AN2" s="688"/>
      <c r="AO2" s="688"/>
      <c r="AP2" s="688"/>
      <c r="AQ2" s="688"/>
      <c r="AR2" s="688"/>
    </row>
    <row r="3" spans="1:44" s="2" customFormat="1" ht="18" customHeight="1" x14ac:dyDescent="0.25">
      <c r="A3" s="2" t="s">
        <v>122</v>
      </c>
      <c r="B3" s="2">
        <v>2</v>
      </c>
      <c r="C3" s="2">
        <f>VLOOKUP(F3,$A$2:$B$13,2,FALSE)</f>
        <v>3</v>
      </c>
      <c r="E3" s="29" t="s">
        <v>118</v>
      </c>
      <c r="F3" s="28" t="s">
        <v>123</v>
      </c>
      <c r="G3" s="691"/>
      <c r="H3" s="691"/>
      <c r="I3" s="691"/>
      <c r="J3" s="691"/>
      <c r="K3" s="691"/>
      <c r="L3" s="691"/>
      <c r="M3" s="691"/>
      <c r="N3" s="691"/>
      <c r="O3" s="691"/>
      <c r="P3" s="691"/>
      <c r="Q3" s="691"/>
      <c r="R3" s="691"/>
      <c r="S3" s="691"/>
      <c r="T3" s="691"/>
      <c r="U3" s="691"/>
      <c r="V3" s="691"/>
      <c r="W3" s="691"/>
      <c r="X3" s="691"/>
      <c r="Y3" s="691"/>
      <c r="Z3" s="691"/>
      <c r="AA3" s="691"/>
      <c r="AB3" s="691"/>
      <c r="AC3" s="691"/>
      <c r="AD3" s="691"/>
      <c r="AE3" s="691"/>
      <c r="AF3" s="691"/>
      <c r="AG3" s="691"/>
      <c r="AH3" s="691"/>
      <c r="AI3" s="691"/>
      <c r="AJ3" s="691"/>
      <c r="AK3" s="692"/>
      <c r="AL3" s="87"/>
      <c r="AM3" s="689"/>
      <c r="AN3" s="690"/>
      <c r="AO3" s="690"/>
      <c r="AP3" s="690"/>
      <c r="AQ3" s="690"/>
      <c r="AR3" s="690"/>
    </row>
    <row r="4" spans="1:44" s="26" customFormat="1" ht="27.75" customHeight="1" x14ac:dyDescent="0.25">
      <c r="A4" s="2" t="s">
        <v>123</v>
      </c>
      <c r="B4" s="2">
        <v>3</v>
      </c>
      <c r="E4" s="32" t="s">
        <v>120</v>
      </c>
      <c r="F4" s="32"/>
      <c r="G4" s="30" t="str">
        <f t="shared" ref="G4:AK4" si="0">IF(G6&lt;&gt;0,TEXT(WEEKDAY(DATE($F$2,$C$3,G6),1),"DDD"),"-----")</f>
        <v>Sun</v>
      </c>
      <c r="H4" s="30" t="str">
        <f t="shared" si="0"/>
        <v>Mon</v>
      </c>
      <c r="I4" s="30" t="str">
        <f t="shared" si="0"/>
        <v>Tue</v>
      </c>
      <c r="J4" s="30" t="str">
        <f t="shared" si="0"/>
        <v>Wed</v>
      </c>
      <c r="K4" s="30" t="str">
        <f t="shared" si="0"/>
        <v>Thu</v>
      </c>
      <c r="L4" s="30" t="str">
        <f t="shared" si="0"/>
        <v>Fri</v>
      </c>
      <c r="M4" s="30" t="str">
        <f t="shared" si="0"/>
        <v>Sat</v>
      </c>
      <c r="N4" s="30" t="str">
        <f t="shared" si="0"/>
        <v>Sun</v>
      </c>
      <c r="O4" s="30" t="str">
        <f t="shared" si="0"/>
        <v>Mon</v>
      </c>
      <c r="P4" s="30" t="str">
        <f t="shared" si="0"/>
        <v>Tue</v>
      </c>
      <c r="Q4" s="30" t="str">
        <f t="shared" si="0"/>
        <v>Wed</v>
      </c>
      <c r="R4" s="30" t="str">
        <f t="shared" si="0"/>
        <v>Thu</v>
      </c>
      <c r="S4" s="30" t="str">
        <f t="shared" si="0"/>
        <v>Fri</v>
      </c>
      <c r="T4" s="30" t="str">
        <f t="shared" si="0"/>
        <v>Sat</v>
      </c>
      <c r="U4" s="30" t="str">
        <f t="shared" si="0"/>
        <v>Sun</v>
      </c>
      <c r="V4" s="30" t="str">
        <f t="shared" si="0"/>
        <v>Mon</v>
      </c>
      <c r="W4" s="30" t="str">
        <f t="shared" si="0"/>
        <v>Tue</v>
      </c>
      <c r="X4" s="30" t="str">
        <f t="shared" si="0"/>
        <v>Wed</v>
      </c>
      <c r="Y4" s="30" t="str">
        <f t="shared" si="0"/>
        <v>Thu</v>
      </c>
      <c r="Z4" s="30" t="str">
        <f t="shared" si="0"/>
        <v>Fri</v>
      </c>
      <c r="AA4" s="30" t="str">
        <f t="shared" si="0"/>
        <v>Sat</v>
      </c>
      <c r="AB4" s="30" t="str">
        <f t="shared" si="0"/>
        <v>Sun</v>
      </c>
      <c r="AC4" s="30" t="str">
        <f t="shared" si="0"/>
        <v>Mon</v>
      </c>
      <c r="AD4" s="30" t="str">
        <f t="shared" si="0"/>
        <v>Tue</v>
      </c>
      <c r="AE4" s="30" t="str">
        <f t="shared" si="0"/>
        <v>Wed</v>
      </c>
      <c r="AF4" s="30" t="str">
        <f t="shared" si="0"/>
        <v>Thu</v>
      </c>
      <c r="AG4" s="30" t="str">
        <f t="shared" si="0"/>
        <v>Fri</v>
      </c>
      <c r="AH4" s="30" t="str">
        <f t="shared" si="0"/>
        <v>Sat</v>
      </c>
      <c r="AI4" s="30" t="str">
        <f t="shared" si="0"/>
        <v>Sun</v>
      </c>
      <c r="AJ4" s="30" t="str">
        <f t="shared" si="0"/>
        <v>Mon</v>
      </c>
      <c r="AK4" s="30" t="str">
        <f t="shared" si="0"/>
        <v>Tue</v>
      </c>
      <c r="AL4" s="88"/>
      <c r="AM4" s="693" t="s">
        <v>220</v>
      </c>
      <c r="AN4" s="694" t="s">
        <v>218</v>
      </c>
      <c r="AO4" s="694" t="s">
        <v>215</v>
      </c>
      <c r="AP4" s="694" t="s">
        <v>216</v>
      </c>
      <c r="AQ4" s="694" t="s">
        <v>217</v>
      </c>
      <c r="AR4" s="694" t="s">
        <v>221</v>
      </c>
    </row>
    <row r="5" spans="1:44" s="2" customFormat="1" ht="6" customHeight="1" x14ac:dyDescent="0.25">
      <c r="A5" s="2" t="s">
        <v>124</v>
      </c>
      <c r="B5" s="2">
        <v>4</v>
      </c>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89"/>
      <c r="AM5" s="693"/>
      <c r="AN5" s="694"/>
      <c r="AO5" s="694"/>
      <c r="AP5" s="694"/>
      <c r="AQ5" s="694"/>
      <c r="AR5" s="694"/>
    </row>
    <row r="6" spans="1:44" s="26" customFormat="1" ht="18" customHeight="1" x14ac:dyDescent="0.25">
      <c r="A6" s="2" t="s">
        <v>125</v>
      </c>
      <c r="B6" s="2">
        <v>5</v>
      </c>
      <c r="E6" s="32" t="s">
        <v>212</v>
      </c>
      <c r="F6" s="32" t="s">
        <v>119</v>
      </c>
      <c r="G6" s="27">
        <v>1</v>
      </c>
      <c r="H6" s="27">
        <v>2</v>
      </c>
      <c r="I6" s="27">
        <v>3</v>
      </c>
      <c r="J6" s="27">
        <v>4</v>
      </c>
      <c r="K6" s="27">
        <v>5</v>
      </c>
      <c r="L6" s="27">
        <v>6</v>
      </c>
      <c r="M6" s="27">
        <v>7</v>
      </c>
      <c r="N6" s="27">
        <v>8</v>
      </c>
      <c r="O6" s="27">
        <v>9</v>
      </c>
      <c r="P6" s="27">
        <v>10</v>
      </c>
      <c r="Q6" s="27">
        <v>11</v>
      </c>
      <c r="R6" s="27">
        <v>12</v>
      </c>
      <c r="S6" s="27">
        <v>13</v>
      </c>
      <c r="T6" s="27">
        <v>14</v>
      </c>
      <c r="U6" s="27">
        <v>15</v>
      </c>
      <c r="V6" s="27">
        <v>16</v>
      </c>
      <c r="W6" s="27">
        <v>17</v>
      </c>
      <c r="X6" s="27">
        <v>18</v>
      </c>
      <c r="Y6" s="27">
        <v>19</v>
      </c>
      <c r="Z6" s="27">
        <v>20</v>
      </c>
      <c r="AA6" s="27">
        <v>21</v>
      </c>
      <c r="AB6" s="27">
        <v>22</v>
      </c>
      <c r="AC6" s="27">
        <v>23</v>
      </c>
      <c r="AD6" s="27">
        <v>24</v>
      </c>
      <c r="AE6" s="27">
        <v>25</v>
      </c>
      <c r="AF6" s="27">
        <v>26</v>
      </c>
      <c r="AG6" s="27">
        <v>27</v>
      </c>
      <c r="AH6" s="27">
        <v>28</v>
      </c>
      <c r="AI6" s="27">
        <f>IF(AND(C3=3,C1=0),29,IF(C3&lt;&gt;2,29,0))</f>
        <v>29</v>
      </c>
      <c r="AJ6" s="27">
        <f>IF(AND(AI6&gt;0,C3&lt;&gt;2),AI6+1,0)</f>
        <v>30</v>
      </c>
      <c r="AK6" s="27">
        <f>IF(OR(C3=4,C3=2,C3=6,C3=9,C3=11),0,31)</f>
        <v>31</v>
      </c>
      <c r="AL6" s="90"/>
      <c r="AM6" s="693"/>
      <c r="AN6" s="694"/>
      <c r="AO6" s="694"/>
      <c r="AP6" s="694"/>
      <c r="AQ6" s="694"/>
      <c r="AR6" s="694"/>
    </row>
    <row r="7" spans="1:44" ht="6.75" customHeight="1" x14ac:dyDescent="0.25">
      <c r="A7" s="2" t="s">
        <v>126</v>
      </c>
      <c r="B7" s="2">
        <v>6</v>
      </c>
      <c r="E7" s="34"/>
      <c r="F7" s="34"/>
      <c r="G7" s="34"/>
      <c r="H7" s="34"/>
      <c r="I7" s="34"/>
      <c r="J7" s="34"/>
      <c r="K7" s="34"/>
      <c r="L7" s="34"/>
      <c r="M7" s="34"/>
      <c r="N7" s="34"/>
      <c r="O7" s="34"/>
      <c r="P7" s="34"/>
      <c r="Q7" s="34"/>
      <c r="R7" s="34"/>
      <c r="S7" s="34"/>
      <c r="T7" s="34"/>
      <c r="U7" s="34"/>
      <c r="V7" s="34"/>
      <c r="W7" s="34"/>
      <c r="X7" s="34"/>
      <c r="Y7" s="34"/>
      <c r="Z7" s="34"/>
      <c r="AA7" s="34"/>
      <c r="AB7" s="34"/>
      <c r="AC7" s="34"/>
      <c r="AD7" s="34"/>
      <c r="AE7" s="34"/>
      <c r="AF7" s="34"/>
      <c r="AG7" s="34"/>
      <c r="AH7" s="34"/>
      <c r="AI7" s="34"/>
      <c r="AJ7" s="34"/>
      <c r="AK7" s="34"/>
      <c r="AL7" s="91"/>
      <c r="AM7" s="46"/>
      <c r="AN7" s="46"/>
      <c r="AO7" s="46"/>
      <c r="AP7" s="46"/>
      <c r="AQ7" s="82"/>
      <c r="AR7" s="93"/>
    </row>
    <row r="8" spans="1:44" x14ac:dyDescent="0.25">
      <c r="A8" s="2" t="s">
        <v>127</v>
      </c>
      <c r="B8" s="2">
        <v>7</v>
      </c>
      <c r="E8" s="33"/>
      <c r="F8" s="33"/>
      <c r="G8" s="35" t="s">
        <v>133</v>
      </c>
      <c r="H8" s="35" t="s">
        <v>133</v>
      </c>
      <c r="I8" s="35"/>
      <c r="J8" s="35" t="s">
        <v>134</v>
      </c>
      <c r="K8" s="35"/>
      <c r="L8" s="35"/>
      <c r="M8" s="35" t="s">
        <v>133</v>
      </c>
      <c r="N8" s="35"/>
      <c r="O8" s="35"/>
      <c r="P8" s="35"/>
      <c r="Q8" s="35"/>
      <c r="R8" s="35"/>
      <c r="S8" s="35"/>
      <c r="T8" s="35"/>
      <c r="U8" s="35"/>
      <c r="V8" s="35"/>
      <c r="W8" s="35"/>
      <c r="X8" s="35" t="s">
        <v>134</v>
      </c>
      <c r="Y8" s="35"/>
      <c r="Z8" s="35"/>
      <c r="AA8" s="35"/>
      <c r="AB8" s="35"/>
      <c r="AC8" s="35" t="s">
        <v>137</v>
      </c>
      <c r="AD8" s="35" t="s">
        <v>135</v>
      </c>
      <c r="AE8" s="35" t="s">
        <v>136</v>
      </c>
      <c r="AF8" s="35"/>
      <c r="AG8" s="35"/>
      <c r="AH8" s="35"/>
      <c r="AI8" s="35"/>
      <c r="AJ8" s="35"/>
      <c r="AK8" s="36"/>
      <c r="AL8" s="91"/>
      <c r="AM8" s="84">
        <f>COUNTIF(G8:AK8,"F")</f>
        <v>2</v>
      </c>
      <c r="AN8" s="84">
        <f>COUNTIF(G8:AL8,"P")</f>
        <v>3</v>
      </c>
      <c r="AO8" s="83">
        <f>COUNTIF(G8:AK8,"A")</f>
        <v>1</v>
      </c>
      <c r="AP8" s="83">
        <f>COUNTIF(G8:AK8,"S")</f>
        <v>1</v>
      </c>
      <c r="AQ8" s="83">
        <f>COUNTIF(F8:AJ8,"V")</f>
        <v>1</v>
      </c>
      <c r="AR8" s="83">
        <f>SUM(AM8+AN8+AP8-AO8-AQ8)</f>
        <v>4</v>
      </c>
    </row>
    <row r="9" spans="1:44" ht="6.75" customHeight="1" x14ac:dyDescent="0.25">
      <c r="A9" s="2" t="s">
        <v>128</v>
      </c>
      <c r="B9" s="2">
        <v>8</v>
      </c>
      <c r="E9" s="34"/>
      <c r="F9" s="33"/>
      <c r="G9" s="37"/>
      <c r="H9" s="37"/>
      <c r="I9" s="37"/>
      <c r="J9" s="37"/>
      <c r="K9" s="37"/>
      <c r="L9" s="37"/>
      <c r="M9" s="37"/>
      <c r="N9" s="37"/>
      <c r="O9" s="37"/>
      <c r="P9" s="37"/>
      <c r="Q9" s="37"/>
      <c r="R9" s="37"/>
      <c r="S9" s="37"/>
      <c r="T9" s="37"/>
      <c r="U9" s="37"/>
      <c r="V9" s="37"/>
      <c r="W9" s="37"/>
      <c r="X9" s="37"/>
      <c r="Y9" s="37"/>
      <c r="Z9" s="37"/>
      <c r="AA9" s="37"/>
      <c r="AB9" s="37"/>
      <c r="AC9" s="37"/>
      <c r="AD9" s="37"/>
      <c r="AE9" s="37"/>
      <c r="AF9" s="37"/>
      <c r="AG9" s="37"/>
      <c r="AH9" s="37"/>
      <c r="AI9" s="37"/>
      <c r="AJ9" s="37"/>
      <c r="AK9" s="37"/>
      <c r="AL9" s="91"/>
      <c r="AM9" s="46"/>
      <c r="AN9" s="46"/>
      <c r="AO9" s="46"/>
      <c r="AP9" s="46"/>
      <c r="AQ9" s="82"/>
      <c r="AR9" s="94"/>
    </row>
    <row r="10" spans="1:44" x14ac:dyDescent="0.25">
      <c r="A10" s="2" t="s">
        <v>129</v>
      </c>
      <c r="B10" s="2">
        <v>9</v>
      </c>
      <c r="E10" s="33"/>
      <c r="F10" s="33"/>
      <c r="G10" s="35"/>
      <c r="H10" s="35"/>
      <c r="I10" s="35"/>
      <c r="J10" s="35"/>
      <c r="K10" s="35"/>
      <c r="L10" s="35"/>
      <c r="M10" s="35" t="s">
        <v>133</v>
      </c>
      <c r="N10" s="35" t="s">
        <v>133</v>
      </c>
      <c r="O10" s="35"/>
      <c r="P10" s="35"/>
      <c r="Q10" s="35"/>
      <c r="R10" s="35"/>
      <c r="S10" s="35"/>
      <c r="T10" s="35"/>
      <c r="U10" s="35"/>
      <c r="V10" s="35"/>
      <c r="W10" s="35"/>
      <c r="X10" s="35"/>
      <c r="Y10" s="35"/>
      <c r="Z10" s="35"/>
      <c r="AA10" s="35"/>
      <c r="AB10" s="35"/>
      <c r="AC10" s="35"/>
      <c r="AD10" s="35" t="s">
        <v>135</v>
      </c>
      <c r="AE10" s="35"/>
      <c r="AF10" s="35"/>
      <c r="AG10" s="35"/>
      <c r="AH10" s="35"/>
      <c r="AI10" s="35"/>
      <c r="AJ10" s="35"/>
      <c r="AK10" s="36"/>
      <c r="AL10" s="91"/>
      <c r="AM10" s="84">
        <f>COUNTIF(G10:AK10,"F")</f>
        <v>0</v>
      </c>
      <c r="AN10" s="84">
        <f>COUNTIF(H10:AL10,"P")</f>
        <v>2</v>
      </c>
      <c r="AO10" s="83">
        <f>COUNTIF(G10:AK10,"A")</f>
        <v>0</v>
      </c>
      <c r="AP10" s="83">
        <f>COUNTIF(G10:AK10,"S")</f>
        <v>1</v>
      </c>
      <c r="AQ10" s="83">
        <f>COUNTIF(F10:AJ10,"V")</f>
        <v>0</v>
      </c>
      <c r="AR10" s="83">
        <f>SUM(AM10+AN10+AP10-AO10-AQ10)</f>
        <v>3</v>
      </c>
    </row>
    <row r="11" spans="1:44" ht="6.75" customHeight="1" x14ac:dyDescent="0.25">
      <c r="A11" s="2" t="s">
        <v>130</v>
      </c>
      <c r="B11" s="2">
        <v>10</v>
      </c>
      <c r="E11" s="34"/>
      <c r="F11" s="33"/>
      <c r="G11" s="37"/>
      <c r="H11" s="37"/>
      <c r="I11" s="37"/>
      <c r="J11" s="37"/>
      <c r="K11" s="37"/>
      <c r="L11" s="37"/>
      <c r="M11" s="37"/>
      <c r="N11" s="37"/>
      <c r="O11" s="37"/>
      <c r="P11" s="37"/>
      <c r="Q11" s="37"/>
      <c r="R11" s="37"/>
      <c r="S11" s="37"/>
      <c r="T11" s="37"/>
      <c r="U11" s="37"/>
      <c r="V11" s="37"/>
      <c r="W11" s="37"/>
      <c r="X11" s="37"/>
      <c r="Y11" s="37"/>
      <c r="Z11" s="37"/>
      <c r="AA11" s="37"/>
      <c r="AB11" s="37"/>
      <c r="AC11" s="37"/>
      <c r="AD11" s="37"/>
      <c r="AE11" s="37"/>
      <c r="AF11" s="37"/>
      <c r="AG11" s="37"/>
      <c r="AH11" s="37"/>
      <c r="AI11" s="37"/>
      <c r="AJ11" s="37"/>
      <c r="AK11" s="37"/>
      <c r="AL11" s="91"/>
      <c r="AM11" s="46"/>
      <c r="AN11" s="46"/>
      <c r="AO11" s="46"/>
      <c r="AP11" s="46"/>
      <c r="AQ11" s="82"/>
      <c r="AR11" s="94"/>
    </row>
    <row r="12" spans="1:44" x14ac:dyDescent="0.25">
      <c r="A12" s="2" t="s">
        <v>131</v>
      </c>
      <c r="B12" s="2">
        <v>11</v>
      </c>
      <c r="E12" s="33"/>
      <c r="F12" s="33"/>
      <c r="G12" s="35"/>
      <c r="H12" s="35"/>
      <c r="I12" s="35"/>
      <c r="J12" s="35"/>
      <c r="K12" s="35"/>
      <c r="L12" s="35"/>
      <c r="M12" s="35"/>
      <c r="N12" s="35"/>
      <c r="O12" s="35"/>
      <c r="P12" s="35"/>
      <c r="Q12" s="35"/>
      <c r="R12" s="35"/>
      <c r="S12" s="35"/>
      <c r="T12" s="35"/>
      <c r="U12" s="35"/>
      <c r="V12" s="35"/>
      <c r="W12" s="35"/>
      <c r="X12" s="35"/>
      <c r="Y12" s="35"/>
      <c r="Z12" s="35"/>
      <c r="AA12" s="35"/>
      <c r="AB12" s="35"/>
      <c r="AC12" s="35"/>
      <c r="AD12" s="35"/>
      <c r="AE12" s="35"/>
      <c r="AF12" s="35"/>
      <c r="AG12" s="35"/>
      <c r="AH12" s="35"/>
      <c r="AI12" s="35"/>
      <c r="AJ12" s="35"/>
      <c r="AK12" s="36"/>
      <c r="AL12" s="91"/>
      <c r="AM12" s="84">
        <f>COUNTIF(G12:AK12,"F")</f>
        <v>0</v>
      </c>
      <c r="AN12" s="84">
        <f>COUNTIF(H12:AL12,"P")</f>
        <v>0</v>
      </c>
      <c r="AO12" s="83">
        <f>COUNTIF(G12:AK12,"A")</f>
        <v>0</v>
      </c>
      <c r="AP12" s="83">
        <f>COUNTIF(G12:AK12,"S")</f>
        <v>0</v>
      </c>
      <c r="AQ12" s="83">
        <f>COUNTIF(F12:AJ12,"V")</f>
        <v>0</v>
      </c>
      <c r="AR12" s="83">
        <f>SUM(AM12+AN12+AP12-AO12-AQ12)</f>
        <v>0</v>
      </c>
    </row>
    <row r="13" spans="1:44" ht="6.75" customHeight="1" x14ac:dyDescent="0.25">
      <c r="A13" s="2" t="s">
        <v>132</v>
      </c>
      <c r="B13" s="2">
        <v>12</v>
      </c>
      <c r="E13" s="34"/>
      <c r="F13" s="33"/>
      <c r="G13" s="37"/>
      <c r="H13" s="37"/>
      <c r="I13" s="37"/>
      <c r="J13" s="37"/>
      <c r="K13" s="37"/>
      <c r="L13" s="37"/>
      <c r="M13" s="37"/>
      <c r="N13" s="37"/>
      <c r="O13" s="37"/>
      <c r="P13" s="37"/>
      <c r="Q13" s="37"/>
      <c r="R13" s="37"/>
      <c r="S13" s="37"/>
      <c r="T13" s="37"/>
      <c r="U13" s="37"/>
      <c r="V13" s="37"/>
      <c r="W13" s="37"/>
      <c r="X13" s="37"/>
      <c r="Y13" s="37"/>
      <c r="Z13" s="37"/>
      <c r="AA13" s="37"/>
      <c r="AB13" s="37"/>
      <c r="AC13" s="37"/>
      <c r="AD13" s="37"/>
      <c r="AE13" s="37"/>
      <c r="AF13" s="37"/>
      <c r="AG13" s="37"/>
      <c r="AH13" s="37"/>
      <c r="AI13" s="37"/>
      <c r="AJ13" s="37"/>
      <c r="AK13" s="37"/>
      <c r="AL13" s="91"/>
      <c r="AM13" s="46"/>
      <c r="AN13" s="46"/>
      <c r="AO13" s="46"/>
      <c r="AP13" s="46"/>
      <c r="AQ13" s="82"/>
      <c r="AR13" s="94"/>
    </row>
    <row r="14" spans="1:44" x14ac:dyDescent="0.25">
      <c r="E14" s="33"/>
      <c r="F14" s="33"/>
      <c r="G14" s="35"/>
      <c r="H14" s="35"/>
      <c r="I14" s="35"/>
      <c r="J14" s="35"/>
      <c r="K14" s="35"/>
      <c r="L14" s="35"/>
      <c r="M14" s="35"/>
      <c r="N14" s="35"/>
      <c r="O14" s="35"/>
      <c r="P14" s="35"/>
      <c r="Q14" s="35"/>
      <c r="R14" s="35"/>
      <c r="S14" s="35"/>
      <c r="T14" s="35"/>
      <c r="U14" s="35"/>
      <c r="V14" s="35"/>
      <c r="W14" s="35"/>
      <c r="X14" s="35"/>
      <c r="Y14" s="35"/>
      <c r="Z14" s="35"/>
      <c r="AA14" s="35"/>
      <c r="AB14" s="35"/>
      <c r="AC14" s="35"/>
      <c r="AD14" s="35"/>
      <c r="AE14" s="35"/>
      <c r="AF14" s="35"/>
      <c r="AG14" s="35"/>
      <c r="AH14" s="35"/>
      <c r="AI14" s="35"/>
      <c r="AJ14" s="35"/>
      <c r="AK14" s="36"/>
      <c r="AL14" s="91"/>
      <c r="AM14" s="84">
        <f>COUNTIF(G14:AK14,"F")</f>
        <v>0</v>
      </c>
      <c r="AN14" s="84">
        <f>COUNTIF(H14:AL14,"P")</f>
        <v>0</v>
      </c>
      <c r="AO14" s="83">
        <f>COUNTIF(G14:AK14,"A")</f>
        <v>0</v>
      </c>
      <c r="AP14" s="83">
        <f>COUNTIF(G14:AK14,"S")</f>
        <v>0</v>
      </c>
      <c r="AQ14" s="83">
        <f>COUNTIF(F14:AJ14,"V")</f>
        <v>0</v>
      </c>
      <c r="AR14" s="83">
        <f>SUM(AM14+AN14+AP14-AO14-AQ14)</f>
        <v>0</v>
      </c>
    </row>
    <row r="15" spans="1:44" ht="6.75" customHeight="1" x14ac:dyDescent="0.25">
      <c r="A15" s="2"/>
      <c r="B15" s="2"/>
      <c r="E15" s="34"/>
      <c r="F15" s="33"/>
      <c r="G15" s="37"/>
      <c r="H15" s="37"/>
      <c r="I15" s="37"/>
      <c r="J15" s="37"/>
      <c r="K15" s="37"/>
      <c r="L15" s="37"/>
      <c r="M15" s="37"/>
      <c r="N15" s="37"/>
      <c r="O15" s="37"/>
      <c r="P15" s="37"/>
      <c r="Q15" s="37"/>
      <c r="R15" s="37"/>
      <c r="S15" s="37"/>
      <c r="T15" s="37"/>
      <c r="U15" s="37"/>
      <c r="V15" s="37"/>
      <c r="W15" s="37"/>
      <c r="X15" s="37"/>
      <c r="Y15" s="37"/>
      <c r="Z15" s="37"/>
      <c r="AA15" s="37"/>
      <c r="AB15" s="37"/>
      <c r="AC15" s="37"/>
      <c r="AD15" s="37"/>
      <c r="AE15" s="37"/>
      <c r="AF15" s="37"/>
      <c r="AG15" s="37"/>
      <c r="AH15" s="37"/>
      <c r="AI15" s="37"/>
      <c r="AJ15" s="37"/>
      <c r="AK15" s="37"/>
      <c r="AL15" s="91"/>
      <c r="AM15" s="46"/>
      <c r="AN15" s="46"/>
      <c r="AO15" s="46"/>
      <c r="AP15" s="46"/>
      <c r="AQ15" s="82"/>
      <c r="AR15" s="94"/>
    </row>
    <row r="16" spans="1:44" x14ac:dyDescent="0.25">
      <c r="E16" s="33"/>
      <c r="F16" s="33"/>
      <c r="G16" s="35"/>
      <c r="H16" s="35"/>
      <c r="I16" s="35"/>
      <c r="J16" s="35"/>
      <c r="K16" s="35"/>
      <c r="L16" s="35"/>
      <c r="M16" s="35"/>
      <c r="N16" s="35"/>
      <c r="O16" s="35"/>
      <c r="P16" s="35" t="s">
        <v>137</v>
      </c>
      <c r="Q16" s="35"/>
      <c r="R16" s="35"/>
      <c r="S16" s="35"/>
      <c r="T16" s="35" t="s">
        <v>136</v>
      </c>
      <c r="U16" s="35"/>
      <c r="V16" s="35"/>
      <c r="W16" s="35"/>
      <c r="X16" s="35"/>
      <c r="Y16" s="35"/>
      <c r="Z16" s="35"/>
      <c r="AA16" s="35"/>
      <c r="AB16" s="35"/>
      <c r="AC16" s="35"/>
      <c r="AD16" s="35"/>
      <c r="AE16" s="35"/>
      <c r="AF16" s="35"/>
      <c r="AG16" s="35"/>
      <c r="AH16" s="35"/>
      <c r="AI16" s="35"/>
      <c r="AJ16" s="35"/>
      <c r="AK16" s="36"/>
      <c r="AL16" s="91"/>
      <c r="AM16" s="84">
        <f>COUNTIF(G16:AK16,"F")</f>
        <v>0</v>
      </c>
      <c r="AN16" s="84">
        <f>COUNTIF(H16:AL16,"P")</f>
        <v>0</v>
      </c>
      <c r="AO16" s="83">
        <f>COUNTIF(G16:AK16,"A")</f>
        <v>1</v>
      </c>
      <c r="AP16" s="83">
        <f>COUNTIF(G16:AK16,"S")</f>
        <v>0</v>
      </c>
      <c r="AQ16" s="83">
        <f>COUNTIF(F16:AJ16,"V")</f>
        <v>1</v>
      </c>
      <c r="AR16" s="83">
        <f>SUM(AM16+AN16+AP16-AO16-AQ16)</f>
        <v>-2</v>
      </c>
    </row>
    <row r="17" spans="1:44" ht="6.75" customHeight="1" x14ac:dyDescent="0.25">
      <c r="A17" s="2"/>
      <c r="B17" s="2"/>
      <c r="E17" s="34"/>
      <c r="F17" s="33"/>
      <c r="G17" s="37"/>
      <c r="H17" s="37"/>
      <c r="I17" s="37"/>
      <c r="J17" s="37"/>
      <c r="K17" s="37"/>
      <c r="L17" s="37"/>
      <c r="M17" s="37"/>
      <c r="N17" s="37"/>
      <c r="O17" s="37"/>
      <c r="P17" s="37"/>
      <c r="Q17" s="37"/>
      <c r="R17" s="37"/>
      <c r="S17" s="37"/>
      <c r="T17" s="37"/>
      <c r="U17" s="37"/>
      <c r="V17" s="37"/>
      <c r="W17" s="37"/>
      <c r="X17" s="37"/>
      <c r="Y17" s="37"/>
      <c r="Z17" s="37"/>
      <c r="AA17" s="37"/>
      <c r="AB17" s="37"/>
      <c r="AC17" s="37"/>
      <c r="AD17" s="37"/>
      <c r="AE17" s="37"/>
      <c r="AF17" s="37"/>
      <c r="AG17" s="37"/>
      <c r="AH17" s="37"/>
      <c r="AI17" s="37"/>
      <c r="AJ17" s="37"/>
      <c r="AK17" s="37"/>
      <c r="AL17" s="91"/>
      <c r="AM17" s="46"/>
      <c r="AN17" s="46"/>
      <c r="AO17" s="46"/>
      <c r="AP17" s="46"/>
      <c r="AQ17" s="82"/>
      <c r="AR17" s="94"/>
    </row>
    <row r="18" spans="1:44" x14ac:dyDescent="0.25">
      <c r="E18" s="33"/>
      <c r="F18" s="33"/>
      <c r="G18" s="35"/>
      <c r="H18" s="35"/>
      <c r="I18" s="35"/>
      <c r="J18" s="35"/>
      <c r="K18" s="35"/>
      <c r="L18" s="35"/>
      <c r="M18" s="35"/>
      <c r="N18" s="35"/>
      <c r="O18" s="35"/>
      <c r="P18" s="35"/>
      <c r="Q18" s="35"/>
      <c r="R18" s="35"/>
      <c r="S18" s="35"/>
      <c r="T18" s="35"/>
      <c r="U18" s="35"/>
      <c r="V18" s="35"/>
      <c r="W18" s="35"/>
      <c r="X18" s="35"/>
      <c r="Y18" s="35"/>
      <c r="Z18" s="35"/>
      <c r="AA18" s="35"/>
      <c r="AB18" s="35"/>
      <c r="AC18" s="35"/>
      <c r="AD18" s="35"/>
      <c r="AE18" s="35"/>
      <c r="AF18" s="35"/>
      <c r="AG18" s="35"/>
      <c r="AH18" s="35"/>
      <c r="AI18" s="35"/>
      <c r="AJ18" s="35"/>
      <c r="AK18" s="36"/>
      <c r="AL18" s="91"/>
      <c r="AM18" s="84">
        <f>COUNTIF(G18:AK18,"F")</f>
        <v>0</v>
      </c>
      <c r="AN18" s="84">
        <f>COUNTIF(H18:AL18,"P")</f>
        <v>0</v>
      </c>
      <c r="AO18" s="83">
        <f>COUNTIF(G18:AK18,"A")</f>
        <v>0</v>
      </c>
      <c r="AP18" s="83">
        <f>COUNTIF(G18:AK18,"S")</f>
        <v>0</v>
      </c>
      <c r="AQ18" s="83">
        <f>COUNTIF(F18:AJ18,"V")</f>
        <v>0</v>
      </c>
      <c r="AR18" s="83">
        <f>SUM(AM18+AN18+AP18-AO18-AQ18)</f>
        <v>0</v>
      </c>
    </row>
    <row r="19" spans="1:44" ht="6.75" customHeight="1" x14ac:dyDescent="0.25">
      <c r="A19" s="2"/>
      <c r="B19" s="2"/>
      <c r="E19" s="34"/>
      <c r="F19" s="33"/>
      <c r="G19" s="37"/>
      <c r="H19" s="37"/>
      <c r="I19" s="37"/>
      <c r="J19" s="37"/>
      <c r="K19" s="37"/>
      <c r="L19" s="37"/>
      <c r="M19" s="37"/>
      <c r="N19" s="37"/>
      <c r="O19" s="37"/>
      <c r="P19" s="37"/>
      <c r="Q19" s="37"/>
      <c r="R19" s="37"/>
      <c r="S19" s="37"/>
      <c r="T19" s="37"/>
      <c r="U19" s="37"/>
      <c r="V19" s="37"/>
      <c r="W19" s="37"/>
      <c r="X19" s="37"/>
      <c r="Y19" s="37"/>
      <c r="Z19" s="37"/>
      <c r="AA19" s="37"/>
      <c r="AB19" s="37"/>
      <c r="AC19" s="37"/>
      <c r="AD19" s="37"/>
      <c r="AE19" s="37"/>
      <c r="AF19" s="37"/>
      <c r="AG19" s="37"/>
      <c r="AH19" s="37"/>
      <c r="AI19" s="37"/>
      <c r="AJ19" s="37"/>
      <c r="AK19" s="37"/>
      <c r="AL19" s="91"/>
      <c r="AM19" s="46"/>
      <c r="AN19" s="46"/>
      <c r="AO19" s="46"/>
      <c r="AP19" s="46"/>
      <c r="AQ19" s="82"/>
      <c r="AR19" s="94"/>
    </row>
    <row r="20" spans="1:44" x14ac:dyDescent="0.25">
      <c r="E20" s="33"/>
      <c r="F20" s="33"/>
      <c r="G20" s="35"/>
      <c r="H20" s="35"/>
      <c r="I20" s="35"/>
      <c r="J20" s="35"/>
      <c r="K20" s="35"/>
      <c r="L20" s="35"/>
      <c r="M20" s="35"/>
      <c r="N20" s="35"/>
      <c r="O20" s="35"/>
      <c r="P20" s="35"/>
      <c r="Q20" s="35"/>
      <c r="R20" s="35"/>
      <c r="S20" s="35"/>
      <c r="T20" s="35"/>
      <c r="U20" s="35"/>
      <c r="V20" s="35"/>
      <c r="W20" s="35"/>
      <c r="X20" s="35"/>
      <c r="Y20" s="35"/>
      <c r="Z20" s="35"/>
      <c r="AA20" s="35"/>
      <c r="AB20" s="35"/>
      <c r="AC20" s="35"/>
      <c r="AD20" s="35"/>
      <c r="AE20" s="35"/>
      <c r="AF20" s="35"/>
      <c r="AG20" s="35"/>
      <c r="AH20" s="35"/>
      <c r="AI20" s="35"/>
      <c r="AJ20" s="35"/>
      <c r="AK20" s="36"/>
      <c r="AL20" s="91"/>
      <c r="AM20" s="84">
        <f>COUNTIF(G20:AK20,"F")</f>
        <v>0</v>
      </c>
      <c r="AN20" s="84">
        <f>COUNTIF(H20:AL20,"P")</f>
        <v>0</v>
      </c>
      <c r="AO20" s="83">
        <f>COUNTIF(G20:AK20,"A")</f>
        <v>0</v>
      </c>
      <c r="AP20" s="83">
        <f>COUNTIF(G20:AK20,"S")</f>
        <v>0</v>
      </c>
      <c r="AQ20" s="83">
        <f>COUNTIF(F20:AJ20,"V")</f>
        <v>0</v>
      </c>
      <c r="AR20" s="83">
        <f>SUM(AM20+AN20+AP20-AO20-AQ20)</f>
        <v>0</v>
      </c>
    </row>
    <row r="21" spans="1:44" ht="6.75" customHeight="1" x14ac:dyDescent="0.25">
      <c r="A21" s="2"/>
      <c r="B21" s="2"/>
      <c r="E21" s="34"/>
      <c r="F21" s="33"/>
      <c r="G21" s="37"/>
      <c r="H21" s="37"/>
      <c r="I21" s="37"/>
      <c r="J21" s="37"/>
      <c r="K21" s="37"/>
      <c r="L21" s="37"/>
      <c r="M21" s="37"/>
      <c r="N21" s="37"/>
      <c r="O21" s="37"/>
      <c r="P21" s="37"/>
      <c r="Q21" s="37"/>
      <c r="R21" s="37"/>
      <c r="S21" s="37"/>
      <c r="T21" s="37"/>
      <c r="U21" s="37"/>
      <c r="V21" s="37"/>
      <c r="W21" s="37"/>
      <c r="X21" s="37"/>
      <c r="Y21" s="37"/>
      <c r="Z21" s="37"/>
      <c r="AA21" s="37"/>
      <c r="AB21" s="37"/>
      <c r="AC21" s="37"/>
      <c r="AD21" s="37"/>
      <c r="AE21" s="37"/>
      <c r="AF21" s="37"/>
      <c r="AG21" s="37"/>
      <c r="AH21" s="37"/>
      <c r="AI21" s="37"/>
      <c r="AJ21" s="37"/>
      <c r="AK21" s="37"/>
      <c r="AL21" s="91"/>
      <c r="AM21" s="46"/>
      <c r="AN21" s="46"/>
      <c r="AO21" s="46"/>
      <c r="AP21" s="46"/>
      <c r="AQ21" s="82"/>
      <c r="AR21" s="94"/>
    </row>
    <row r="22" spans="1:44" x14ac:dyDescent="0.25">
      <c r="E22" s="33"/>
      <c r="F22" s="33"/>
      <c r="G22" s="35"/>
      <c r="H22" s="35"/>
      <c r="I22" s="35"/>
      <c r="J22" s="35"/>
      <c r="K22" s="35"/>
      <c r="L22" s="35"/>
      <c r="M22" s="35"/>
      <c r="N22" s="35"/>
      <c r="O22" s="35"/>
      <c r="P22" s="35"/>
      <c r="Q22" s="35"/>
      <c r="R22" s="35"/>
      <c r="S22" s="35"/>
      <c r="T22" s="35"/>
      <c r="U22" s="35"/>
      <c r="V22" s="35"/>
      <c r="W22" s="35"/>
      <c r="X22" s="35"/>
      <c r="Y22" s="35"/>
      <c r="Z22" s="35"/>
      <c r="AA22" s="35"/>
      <c r="AB22" s="35"/>
      <c r="AC22" s="35"/>
      <c r="AD22" s="35"/>
      <c r="AE22" s="35"/>
      <c r="AF22" s="35"/>
      <c r="AG22" s="35"/>
      <c r="AH22" s="35"/>
      <c r="AI22" s="35"/>
      <c r="AJ22" s="35"/>
      <c r="AK22" s="36"/>
      <c r="AL22" s="91"/>
      <c r="AM22" s="84">
        <f>COUNTIF(G22:AK22,"F")</f>
        <v>0</v>
      </c>
      <c r="AN22" s="84">
        <f>COUNTIF(H22:AL22,"P")</f>
        <v>0</v>
      </c>
      <c r="AO22" s="83">
        <f>COUNTIF(G22:AK22,"A")</f>
        <v>0</v>
      </c>
      <c r="AP22" s="83">
        <f>COUNTIF(G22:AK22,"S")</f>
        <v>0</v>
      </c>
      <c r="AQ22" s="83">
        <f>COUNTIF(F22:AJ22,"V")</f>
        <v>0</v>
      </c>
      <c r="AR22" s="83">
        <f>SUM(AM22+AN22+AP22-AO22-AQ22)</f>
        <v>0</v>
      </c>
    </row>
    <row r="23" spans="1:44" ht="6.75" customHeight="1" x14ac:dyDescent="0.25">
      <c r="A23" s="2"/>
      <c r="B23" s="2"/>
      <c r="E23" s="34"/>
      <c r="F23" s="33"/>
      <c r="G23" s="37"/>
      <c r="H23" s="37"/>
      <c r="I23" s="37"/>
      <c r="J23" s="37"/>
      <c r="K23" s="37"/>
      <c r="L23" s="37"/>
      <c r="M23" s="37"/>
      <c r="N23" s="37"/>
      <c r="O23" s="37"/>
      <c r="P23" s="37"/>
      <c r="Q23" s="37"/>
      <c r="R23" s="37"/>
      <c r="S23" s="37"/>
      <c r="T23" s="37"/>
      <c r="U23" s="37"/>
      <c r="V23" s="37"/>
      <c r="W23" s="37"/>
      <c r="X23" s="37"/>
      <c r="Y23" s="37"/>
      <c r="Z23" s="37"/>
      <c r="AA23" s="37"/>
      <c r="AB23" s="37"/>
      <c r="AC23" s="37"/>
      <c r="AD23" s="37"/>
      <c r="AE23" s="37"/>
      <c r="AF23" s="37"/>
      <c r="AG23" s="37"/>
      <c r="AH23" s="37"/>
      <c r="AI23" s="37"/>
      <c r="AJ23" s="37"/>
      <c r="AK23" s="37"/>
      <c r="AL23" s="91"/>
      <c r="AM23" s="46"/>
      <c r="AN23" s="46"/>
      <c r="AO23" s="46"/>
      <c r="AP23" s="46"/>
      <c r="AQ23" s="82"/>
      <c r="AR23" s="94"/>
    </row>
    <row r="24" spans="1:44" ht="16.5" customHeight="1" x14ac:dyDescent="0.25">
      <c r="E24" s="33"/>
      <c r="F24" s="33"/>
      <c r="G24" s="35"/>
      <c r="H24" s="35"/>
      <c r="I24" s="35"/>
      <c r="J24" s="35"/>
      <c r="K24" s="35"/>
      <c r="L24" s="35"/>
      <c r="M24" s="35"/>
      <c r="N24" s="35"/>
      <c r="O24" s="35"/>
      <c r="P24" s="35"/>
      <c r="Q24" s="35"/>
      <c r="R24" s="35"/>
      <c r="S24" s="35"/>
      <c r="T24" s="35"/>
      <c r="U24" s="35"/>
      <c r="V24" s="35"/>
      <c r="W24" s="35"/>
      <c r="X24" s="35"/>
      <c r="Y24" s="35"/>
      <c r="Z24" s="35"/>
      <c r="AA24" s="35"/>
      <c r="AB24" s="35"/>
      <c r="AC24" s="35"/>
      <c r="AD24" s="35"/>
      <c r="AE24" s="35"/>
      <c r="AF24" s="35"/>
      <c r="AG24" s="35"/>
      <c r="AH24" s="35"/>
      <c r="AI24" s="35"/>
      <c r="AJ24" s="35"/>
      <c r="AK24" s="36"/>
      <c r="AL24" s="91"/>
      <c r="AM24" s="84">
        <f>COUNTIF(G24:AK24,"F")</f>
        <v>0</v>
      </c>
      <c r="AN24" s="84">
        <f>COUNTIF(H24:AL24,"P")</f>
        <v>0</v>
      </c>
      <c r="AO24" s="83">
        <f>COUNTIF(G24:AK24,"A")</f>
        <v>0</v>
      </c>
      <c r="AP24" s="83">
        <f>COUNTIF(G24:AK24,"S")</f>
        <v>0</v>
      </c>
      <c r="AQ24" s="83">
        <f>COUNTIF(F24:AJ24,"V")</f>
        <v>0</v>
      </c>
      <c r="AR24" s="83">
        <f>SUM(AM24+AN24+AP24-AO24-AQ24)</f>
        <v>0</v>
      </c>
    </row>
    <row r="25" spans="1:44" ht="6.75" customHeight="1" x14ac:dyDescent="0.25">
      <c r="A25" s="2"/>
      <c r="B25" s="2"/>
      <c r="E25" s="34"/>
      <c r="F25" s="33"/>
      <c r="G25" s="37"/>
      <c r="H25" s="37"/>
      <c r="I25" s="37"/>
      <c r="J25" s="37"/>
      <c r="K25" s="37"/>
      <c r="L25" s="37"/>
      <c r="M25" s="37"/>
      <c r="N25" s="37"/>
      <c r="O25" s="37"/>
      <c r="P25" s="37"/>
      <c r="Q25" s="37"/>
      <c r="R25" s="37"/>
      <c r="S25" s="37"/>
      <c r="T25" s="37"/>
      <c r="U25" s="37"/>
      <c r="V25" s="37"/>
      <c r="W25" s="37"/>
      <c r="X25" s="37"/>
      <c r="Y25" s="37"/>
      <c r="Z25" s="37"/>
      <c r="AA25" s="37"/>
      <c r="AB25" s="37"/>
      <c r="AC25" s="37"/>
      <c r="AD25" s="37"/>
      <c r="AE25" s="37"/>
      <c r="AF25" s="37"/>
      <c r="AG25" s="37"/>
      <c r="AH25" s="37"/>
      <c r="AI25" s="37"/>
      <c r="AJ25" s="37"/>
      <c r="AK25" s="37"/>
      <c r="AL25" s="91"/>
      <c r="AM25" s="46"/>
      <c r="AN25" s="46"/>
      <c r="AO25" s="46"/>
      <c r="AP25" s="46"/>
      <c r="AQ25" s="82"/>
      <c r="AR25" s="94"/>
    </row>
    <row r="26" spans="1:44" x14ac:dyDescent="0.25">
      <c r="E26" s="33"/>
      <c r="F26" s="33"/>
      <c r="G26" s="35"/>
      <c r="H26" s="35"/>
      <c r="I26" s="35"/>
      <c r="J26" s="35"/>
      <c r="K26" s="35"/>
      <c r="L26" s="35"/>
      <c r="M26" s="35"/>
      <c r="N26" s="35"/>
      <c r="O26" s="35"/>
      <c r="P26" s="35"/>
      <c r="Q26" s="35"/>
      <c r="R26" s="35"/>
      <c r="S26" s="35"/>
      <c r="T26" s="35"/>
      <c r="U26" s="35"/>
      <c r="V26" s="35"/>
      <c r="W26" s="35"/>
      <c r="X26" s="35"/>
      <c r="Y26" s="35"/>
      <c r="Z26" s="35"/>
      <c r="AA26" s="35"/>
      <c r="AB26" s="35"/>
      <c r="AC26" s="35"/>
      <c r="AD26" s="35"/>
      <c r="AE26" s="35"/>
      <c r="AF26" s="35"/>
      <c r="AG26" s="35"/>
      <c r="AH26" s="35"/>
      <c r="AI26" s="35"/>
      <c r="AJ26" s="35"/>
      <c r="AK26" s="36"/>
      <c r="AL26" s="91"/>
      <c r="AM26" s="84">
        <f>COUNTIF(G26:AK26,"F")</f>
        <v>0</v>
      </c>
      <c r="AN26" s="84">
        <f>COUNTIF(H26:AL26,"P")</f>
        <v>0</v>
      </c>
      <c r="AO26" s="83">
        <f>COUNTIF(G26:AK26,"A")</f>
        <v>0</v>
      </c>
      <c r="AP26" s="83">
        <f>COUNTIF(G26:AK26,"S")</f>
        <v>0</v>
      </c>
      <c r="AQ26" s="83">
        <f>COUNTIF(F26:AJ26,"V")</f>
        <v>0</v>
      </c>
      <c r="AR26" s="83">
        <f>SUM(AM26+AN26+AP26-AO26-AQ26)</f>
        <v>0</v>
      </c>
    </row>
    <row r="27" spans="1:44" ht="6.75" customHeight="1" x14ac:dyDescent="0.25">
      <c r="A27" s="2"/>
      <c r="B27" s="2"/>
      <c r="E27" s="34"/>
      <c r="F27" s="33"/>
      <c r="G27" s="37"/>
      <c r="H27" s="37"/>
      <c r="I27" s="37"/>
      <c r="J27" s="37"/>
      <c r="K27" s="37"/>
      <c r="L27" s="37"/>
      <c r="M27" s="37"/>
      <c r="N27" s="37"/>
      <c r="O27" s="37"/>
      <c r="P27" s="37"/>
      <c r="Q27" s="37"/>
      <c r="R27" s="37"/>
      <c r="S27" s="37"/>
      <c r="T27" s="37"/>
      <c r="U27" s="37"/>
      <c r="V27" s="37"/>
      <c r="W27" s="37"/>
      <c r="X27" s="37"/>
      <c r="Y27" s="37"/>
      <c r="Z27" s="37"/>
      <c r="AA27" s="37"/>
      <c r="AB27" s="37"/>
      <c r="AC27" s="37"/>
      <c r="AD27" s="37"/>
      <c r="AE27" s="37"/>
      <c r="AF27" s="37"/>
      <c r="AG27" s="37"/>
      <c r="AH27" s="37"/>
      <c r="AI27" s="37"/>
      <c r="AJ27" s="37"/>
      <c r="AK27" s="37"/>
      <c r="AL27" s="91"/>
      <c r="AM27" s="46"/>
      <c r="AN27" s="46"/>
      <c r="AO27" s="46"/>
      <c r="AP27" s="46"/>
      <c r="AQ27" s="82"/>
      <c r="AR27" s="94"/>
    </row>
    <row r="28" spans="1:44" x14ac:dyDescent="0.25">
      <c r="E28" s="33"/>
      <c r="F28" s="33"/>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6"/>
      <c r="AL28" s="91"/>
      <c r="AM28" s="84">
        <f>COUNTIF(G28:AK28,"F")</f>
        <v>0</v>
      </c>
      <c r="AN28" s="84">
        <f>COUNTIF(H28:AL28,"P")</f>
        <v>0</v>
      </c>
      <c r="AO28" s="83">
        <f>COUNTIF(G28:AK28,"A")</f>
        <v>0</v>
      </c>
      <c r="AP28" s="83">
        <f>COUNTIF(G28:AK28,"S")</f>
        <v>0</v>
      </c>
      <c r="AQ28" s="83">
        <f>COUNTIF(F28:AJ28,"V")</f>
        <v>0</v>
      </c>
      <c r="AR28" s="83">
        <f>SUM(AM28+AN28+AP28-AO28-AQ28)</f>
        <v>0</v>
      </c>
    </row>
    <row r="29" spans="1:44" ht="6.75" customHeight="1" x14ac:dyDescent="0.25">
      <c r="A29" s="2"/>
      <c r="B29" s="2"/>
      <c r="E29" s="34"/>
      <c r="F29" s="33"/>
      <c r="G29" s="37"/>
      <c r="H29" s="37"/>
      <c r="I29" s="37"/>
      <c r="J29" s="37"/>
      <c r="K29" s="37"/>
      <c r="L29" s="37"/>
      <c r="M29" s="37"/>
      <c r="N29" s="37"/>
      <c r="O29" s="37"/>
      <c r="P29" s="37"/>
      <c r="Q29" s="37"/>
      <c r="R29" s="37"/>
      <c r="S29" s="37"/>
      <c r="T29" s="37"/>
      <c r="U29" s="37"/>
      <c r="V29" s="37"/>
      <c r="W29" s="37"/>
      <c r="X29" s="37"/>
      <c r="Y29" s="37"/>
      <c r="Z29" s="37"/>
      <c r="AA29" s="37"/>
      <c r="AB29" s="37"/>
      <c r="AC29" s="37"/>
      <c r="AD29" s="37"/>
      <c r="AE29" s="37"/>
      <c r="AF29" s="37"/>
      <c r="AG29" s="37"/>
      <c r="AH29" s="37"/>
      <c r="AI29" s="37"/>
      <c r="AJ29" s="37"/>
      <c r="AK29" s="37"/>
      <c r="AL29" s="91"/>
      <c r="AM29" s="46"/>
      <c r="AN29" s="46"/>
      <c r="AO29" s="46"/>
      <c r="AP29" s="46"/>
      <c r="AQ29" s="82"/>
      <c r="AR29" s="94"/>
    </row>
    <row r="30" spans="1:44" x14ac:dyDescent="0.25">
      <c r="E30" s="33"/>
      <c r="F30" s="33"/>
      <c r="G30" s="35"/>
      <c r="H30" s="35"/>
      <c r="I30" s="35"/>
      <c r="J30" s="35"/>
      <c r="K30" s="35"/>
      <c r="L30" s="35"/>
      <c r="M30" s="35"/>
      <c r="N30" s="35"/>
      <c r="O30" s="35"/>
      <c r="P30" s="35"/>
      <c r="Q30" s="35"/>
      <c r="R30" s="35"/>
      <c r="S30" s="35"/>
      <c r="T30" s="35"/>
      <c r="U30" s="35"/>
      <c r="V30" s="35"/>
      <c r="W30" s="35"/>
      <c r="X30" s="35"/>
      <c r="Y30" s="35"/>
      <c r="Z30" s="35"/>
      <c r="AA30" s="35"/>
      <c r="AB30" s="35"/>
      <c r="AC30" s="35"/>
      <c r="AD30" s="35"/>
      <c r="AE30" s="35"/>
      <c r="AF30" s="35"/>
      <c r="AG30" s="35"/>
      <c r="AH30" s="35"/>
      <c r="AI30" s="35"/>
      <c r="AJ30" s="35"/>
      <c r="AK30" s="36"/>
      <c r="AL30" s="91"/>
      <c r="AM30" s="84">
        <f>COUNTIF(G30:AK30,"F")</f>
        <v>0</v>
      </c>
      <c r="AN30" s="84">
        <f>COUNTIF(H30:AL30,"P")</f>
        <v>0</v>
      </c>
      <c r="AO30" s="83">
        <f>COUNTIF(G30:AK30,"A")</f>
        <v>0</v>
      </c>
      <c r="AP30" s="83">
        <f>COUNTIF(G30:AK30,"S")</f>
        <v>0</v>
      </c>
      <c r="AQ30" s="83">
        <f>COUNTIF(F30:AJ30,"V")</f>
        <v>0</v>
      </c>
      <c r="AR30" s="83">
        <f>SUM(AM30+AN30+AP30-AO30-AQ30)</f>
        <v>0</v>
      </c>
    </row>
    <row r="31" spans="1:44" ht="6.75" customHeight="1" x14ac:dyDescent="0.25">
      <c r="A31" s="2"/>
      <c r="B31" s="2"/>
      <c r="E31" s="34"/>
      <c r="F31" s="33"/>
      <c r="G31" s="37"/>
      <c r="H31" s="37"/>
      <c r="I31" s="37"/>
      <c r="J31" s="37"/>
      <c r="K31" s="37"/>
      <c r="L31" s="37"/>
      <c r="M31" s="37"/>
      <c r="N31" s="37"/>
      <c r="O31" s="37"/>
      <c r="P31" s="37"/>
      <c r="Q31" s="37"/>
      <c r="R31" s="37"/>
      <c r="S31" s="37"/>
      <c r="T31" s="37"/>
      <c r="U31" s="37"/>
      <c r="V31" s="37"/>
      <c r="W31" s="37"/>
      <c r="X31" s="37"/>
      <c r="Y31" s="37"/>
      <c r="Z31" s="37"/>
      <c r="AA31" s="37"/>
      <c r="AB31" s="37"/>
      <c r="AC31" s="37"/>
      <c r="AD31" s="37"/>
      <c r="AE31" s="37"/>
      <c r="AF31" s="37"/>
      <c r="AG31" s="37"/>
      <c r="AH31" s="37"/>
      <c r="AI31" s="37"/>
      <c r="AJ31" s="37"/>
      <c r="AK31" s="37"/>
      <c r="AL31" s="91"/>
      <c r="AM31" s="46"/>
      <c r="AN31" s="46"/>
      <c r="AO31" s="46"/>
      <c r="AP31" s="46"/>
      <c r="AQ31" s="82"/>
      <c r="AR31" s="94"/>
    </row>
    <row r="32" spans="1:44" x14ac:dyDescent="0.25">
      <c r="E32" s="33"/>
      <c r="F32" s="33"/>
      <c r="G32" s="35"/>
      <c r="H32" s="35"/>
      <c r="I32" s="35"/>
      <c r="J32" s="35"/>
      <c r="K32" s="35"/>
      <c r="L32" s="35"/>
      <c r="M32" s="35"/>
      <c r="N32" s="35"/>
      <c r="O32" s="35"/>
      <c r="P32" s="35"/>
      <c r="Q32" s="35"/>
      <c r="R32" s="35"/>
      <c r="S32" s="35"/>
      <c r="T32" s="35"/>
      <c r="U32" s="35"/>
      <c r="V32" s="35"/>
      <c r="W32" s="35"/>
      <c r="X32" s="35"/>
      <c r="Y32" s="35"/>
      <c r="Z32" s="35"/>
      <c r="AA32" s="35"/>
      <c r="AB32" s="35"/>
      <c r="AC32" s="35"/>
      <c r="AD32" s="35"/>
      <c r="AE32" s="35"/>
      <c r="AF32" s="35"/>
      <c r="AG32" s="35"/>
      <c r="AH32" s="35"/>
      <c r="AI32" s="35"/>
      <c r="AJ32" s="35"/>
      <c r="AK32" s="36"/>
      <c r="AL32" s="91"/>
      <c r="AM32" s="84">
        <f>COUNTIF(G32:AK32,"F")</f>
        <v>0</v>
      </c>
      <c r="AN32" s="84">
        <f>COUNTIF(H32:AL32,"P")</f>
        <v>0</v>
      </c>
      <c r="AO32" s="83">
        <f>COUNTIF(G32:AK32,"A")</f>
        <v>0</v>
      </c>
      <c r="AP32" s="83">
        <f>COUNTIF(G32:AK32,"S")</f>
        <v>0</v>
      </c>
      <c r="AQ32" s="83">
        <f>COUNTIF(F32:AJ32,"V")</f>
        <v>0</v>
      </c>
      <c r="AR32" s="83">
        <f>SUM(AM32+AN32+AP32-AO32-AQ32)</f>
        <v>0</v>
      </c>
    </row>
    <row r="33" spans="1:44" ht="6.75" customHeight="1" x14ac:dyDescent="0.25">
      <c r="A33" s="2"/>
      <c r="B33" s="2"/>
      <c r="E33" s="34"/>
      <c r="F33" s="33"/>
      <c r="G33" s="37"/>
      <c r="H33" s="37"/>
      <c r="I33" s="37"/>
      <c r="J33" s="37"/>
      <c r="K33" s="37"/>
      <c r="L33" s="37"/>
      <c r="M33" s="37"/>
      <c r="N33" s="37"/>
      <c r="O33" s="37"/>
      <c r="P33" s="37"/>
      <c r="Q33" s="37"/>
      <c r="R33" s="37"/>
      <c r="S33" s="37"/>
      <c r="T33" s="37"/>
      <c r="U33" s="37"/>
      <c r="V33" s="37"/>
      <c r="W33" s="37"/>
      <c r="X33" s="37"/>
      <c r="Y33" s="37"/>
      <c r="Z33" s="37"/>
      <c r="AA33" s="37"/>
      <c r="AB33" s="37"/>
      <c r="AC33" s="37"/>
      <c r="AD33" s="37"/>
      <c r="AE33" s="37"/>
      <c r="AF33" s="37"/>
      <c r="AG33" s="37"/>
      <c r="AH33" s="37"/>
      <c r="AI33" s="37"/>
      <c r="AJ33" s="37"/>
      <c r="AK33" s="37"/>
      <c r="AL33" s="91"/>
      <c r="AM33" s="46"/>
      <c r="AN33" s="46"/>
      <c r="AO33" s="46"/>
      <c r="AP33" s="46"/>
      <c r="AQ33" s="82"/>
      <c r="AR33" s="94"/>
    </row>
    <row r="34" spans="1:44" x14ac:dyDescent="0.25">
      <c r="E34" s="33"/>
      <c r="F34" s="33"/>
      <c r="G34" s="35"/>
      <c r="H34" s="35"/>
      <c r="I34" s="35"/>
      <c r="J34" s="35"/>
      <c r="K34" s="35"/>
      <c r="L34" s="35"/>
      <c r="M34" s="35"/>
      <c r="N34" s="35"/>
      <c r="O34" s="35"/>
      <c r="P34" s="35"/>
      <c r="Q34" s="35"/>
      <c r="R34" s="35"/>
      <c r="S34" s="35"/>
      <c r="T34" s="35"/>
      <c r="U34" s="35"/>
      <c r="V34" s="35"/>
      <c r="W34" s="35"/>
      <c r="X34" s="35"/>
      <c r="Y34" s="35"/>
      <c r="Z34" s="35"/>
      <c r="AA34" s="35"/>
      <c r="AB34" s="35"/>
      <c r="AC34" s="35"/>
      <c r="AD34" s="35"/>
      <c r="AE34" s="35"/>
      <c r="AF34" s="35"/>
      <c r="AG34" s="35"/>
      <c r="AH34" s="35"/>
      <c r="AI34" s="35"/>
      <c r="AJ34" s="35"/>
      <c r="AK34" s="36"/>
      <c r="AL34" s="91"/>
      <c r="AM34" s="84">
        <f>COUNTIF(G34:AK34,"F")</f>
        <v>0</v>
      </c>
      <c r="AN34" s="84">
        <f>COUNTIF(H34:AL34,"P")</f>
        <v>0</v>
      </c>
      <c r="AO34" s="83">
        <f>COUNTIF(G34:AK34,"A")</f>
        <v>0</v>
      </c>
      <c r="AP34" s="83">
        <f>COUNTIF(G34:AK34,"S")</f>
        <v>0</v>
      </c>
      <c r="AQ34" s="83">
        <f>COUNTIF(F34:AJ34,"V")</f>
        <v>0</v>
      </c>
      <c r="AR34" s="83">
        <f>SUM(AM34+AN34+AP34-AO34-AQ34)</f>
        <v>0</v>
      </c>
    </row>
    <row r="35" spans="1:44" ht="6.75" customHeight="1" x14ac:dyDescent="0.25">
      <c r="A35" s="2"/>
      <c r="B35" s="2"/>
      <c r="E35" s="34"/>
      <c r="F35" s="33"/>
      <c r="G35" s="37"/>
      <c r="H35" s="37"/>
      <c r="I35" s="37"/>
      <c r="J35" s="37"/>
      <c r="K35" s="37"/>
      <c r="L35" s="37"/>
      <c r="M35" s="37"/>
      <c r="N35" s="37"/>
      <c r="O35" s="37"/>
      <c r="P35" s="37"/>
      <c r="Q35" s="37"/>
      <c r="R35" s="37"/>
      <c r="S35" s="37"/>
      <c r="T35" s="37"/>
      <c r="U35" s="37"/>
      <c r="V35" s="37"/>
      <c r="W35" s="37"/>
      <c r="X35" s="37"/>
      <c r="Y35" s="37"/>
      <c r="Z35" s="37"/>
      <c r="AA35" s="37"/>
      <c r="AB35" s="37"/>
      <c r="AC35" s="37"/>
      <c r="AD35" s="37"/>
      <c r="AE35" s="37"/>
      <c r="AF35" s="37"/>
      <c r="AG35" s="37"/>
      <c r="AH35" s="37"/>
      <c r="AI35" s="37"/>
      <c r="AJ35" s="37"/>
      <c r="AK35" s="37"/>
      <c r="AL35" s="91"/>
      <c r="AM35" s="46"/>
      <c r="AN35" s="46"/>
      <c r="AO35" s="46"/>
      <c r="AP35" s="46"/>
      <c r="AQ35" s="82"/>
      <c r="AR35" s="94"/>
    </row>
    <row r="36" spans="1:44" x14ac:dyDescent="0.25">
      <c r="E36" s="33"/>
      <c r="F36" s="33"/>
      <c r="G36" s="35"/>
      <c r="H36" s="35"/>
      <c r="I36" s="35"/>
      <c r="J36" s="35"/>
      <c r="K36" s="35"/>
      <c r="L36" s="35"/>
      <c r="M36" s="35"/>
      <c r="N36" s="35"/>
      <c r="O36" s="35"/>
      <c r="P36" s="35"/>
      <c r="Q36" s="35"/>
      <c r="R36" s="35"/>
      <c r="S36" s="35"/>
      <c r="T36" s="35"/>
      <c r="U36" s="35"/>
      <c r="V36" s="35"/>
      <c r="W36" s="35"/>
      <c r="X36" s="35"/>
      <c r="Y36" s="35"/>
      <c r="Z36" s="35"/>
      <c r="AA36" s="35"/>
      <c r="AB36" s="35"/>
      <c r="AC36" s="35"/>
      <c r="AD36" s="35"/>
      <c r="AE36" s="35"/>
      <c r="AF36" s="35"/>
      <c r="AG36" s="35"/>
      <c r="AH36" s="35"/>
      <c r="AI36" s="35"/>
      <c r="AJ36" s="35"/>
      <c r="AK36" s="36"/>
      <c r="AL36" s="91"/>
      <c r="AM36" s="84">
        <f>COUNTIF(G36:AK36,"F")</f>
        <v>0</v>
      </c>
      <c r="AN36" s="84">
        <f>COUNTIF(H36:AL36,"P")</f>
        <v>0</v>
      </c>
      <c r="AO36" s="83">
        <f>COUNTIF(G36:AK36,"A")</f>
        <v>0</v>
      </c>
      <c r="AP36" s="83">
        <f>COUNTIF(G36:AK36,"S")</f>
        <v>0</v>
      </c>
      <c r="AQ36" s="83">
        <f>COUNTIF(F36:AJ36,"V")</f>
        <v>0</v>
      </c>
      <c r="AR36" s="83">
        <f>SUM(AM36+AN36+AP36-AO36-AQ36)</f>
        <v>0</v>
      </c>
    </row>
    <row r="37" spans="1:44" ht="6.75" customHeight="1" x14ac:dyDescent="0.25">
      <c r="A37" s="2"/>
      <c r="B37" s="2"/>
      <c r="E37" s="34"/>
      <c r="F37" s="33"/>
      <c r="G37" s="37"/>
      <c r="H37" s="37"/>
      <c r="I37" s="37"/>
      <c r="J37" s="37"/>
      <c r="K37" s="37"/>
      <c r="L37" s="37"/>
      <c r="M37" s="37"/>
      <c r="N37" s="37"/>
      <c r="O37" s="37"/>
      <c r="P37" s="37"/>
      <c r="Q37" s="37"/>
      <c r="R37" s="37"/>
      <c r="S37" s="37"/>
      <c r="T37" s="37"/>
      <c r="U37" s="37"/>
      <c r="V37" s="37"/>
      <c r="W37" s="37"/>
      <c r="X37" s="37"/>
      <c r="Y37" s="37"/>
      <c r="Z37" s="37"/>
      <c r="AA37" s="37"/>
      <c r="AB37" s="37"/>
      <c r="AC37" s="37"/>
      <c r="AD37" s="37"/>
      <c r="AE37" s="37"/>
      <c r="AF37" s="37"/>
      <c r="AG37" s="37"/>
      <c r="AH37" s="37"/>
      <c r="AI37" s="37"/>
      <c r="AJ37" s="37"/>
      <c r="AK37" s="37"/>
      <c r="AL37" s="91"/>
      <c r="AM37" s="46"/>
      <c r="AN37" s="46"/>
      <c r="AO37" s="46"/>
      <c r="AP37" s="46"/>
      <c r="AQ37" s="82"/>
      <c r="AR37" s="94"/>
    </row>
    <row r="38" spans="1:44" x14ac:dyDescent="0.25">
      <c r="E38" s="33"/>
      <c r="F38" s="33"/>
      <c r="G38" s="35"/>
      <c r="H38" s="35"/>
      <c r="I38" s="35"/>
      <c r="J38" s="35"/>
      <c r="K38" s="35"/>
      <c r="L38" s="35"/>
      <c r="M38" s="35"/>
      <c r="N38" s="35"/>
      <c r="O38" s="35"/>
      <c r="P38" s="35"/>
      <c r="Q38" s="35"/>
      <c r="R38" s="35"/>
      <c r="S38" s="35"/>
      <c r="T38" s="35"/>
      <c r="U38" s="35"/>
      <c r="V38" s="35"/>
      <c r="W38" s="35"/>
      <c r="X38" s="35"/>
      <c r="Y38" s="35"/>
      <c r="Z38" s="35"/>
      <c r="AA38" s="35"/>
      <c r="AB38" s="35"/>
      <c r="AC38" s="35"/>
      <c r="AD38" s="35"/>
      <c r="AE38" s="35"/>
      <c r="AF38" s="35"/>
      <c r="AG38" s="35"/>
      <c r="AH38" s="35"/>
      <c r="AI38" s="35"/>
      <c r="AJ38" s="35"/>
      <c r="AK38" s="36"/>
      <c r="AL38" s="91"/>
      <c r="AM38" s="84">
        <f>COUNTIF(G38:AK38,"F")</f>
        <v>0</v>
      </c>
      <c r="AN38" s="84">
        <f>COUNTIF(H38:AL38,"P")</f>
        <v>0</v>
      </c>
      <c r="AO38" s="83">
        <f>COUNTIF(G38:AK38,"A")</f>
        <v>0</v>
      </c>
      <c r="AP38" s="83">
        <f>COUNTIF(G38:AK38,"S")</f>
        <v>0</v>
      </c>
      <c r="AQ38" s="83">
        <f>COUNTIF(F38:AJ38,"V")</f>
        <v>0</v>
      </c>
      <c r="AR38" s="83">
        <f>SUM(AM38+AN38+AP38-AO38-AQ38)</f>
        <v>0</v>
      </c>
    </row>
    <row r="39" spans="1:44" ht="6.75" customHeight="1" x14ac:dyDescent="0.25">
      <c r="A39" s="2"/>
      <c r="B39" s="2"/>
      <c r="E39" s="34"/>
      <c r="F39" s="33"/>
      <c r="G39" s="37"/>
      <c r="H39" s="37"/>
      <c r="I39" s="37"/>
      <c r="J39" s="37"/>
      <c r="K39" s="37"/>
      <c r="L39" s="37"/>
      <c r="M39" s="37"/>
      <c r="N39" s="37"/>
      <c r="O39" s="37"/>
      <c r="P39" s="37"/>
      <c r="Q39" s="37"/>
      <c r="R39" s="37"/>
      <c r="S39" s="37"/>
      <c r="T39" s="37"/>
      <c r="U39" s="37"/>
      <c r="V39" s="37"/>
      <c r="W39" s="37"/>
      <c r="X39" s="37"/>
      <c r="Y39" s="37"/>
      <c r="Z39" s="37"/>
      <c r="AA39" s="37"/>
      <c r="AB39" s="37"/>
      <c r="AC39" s="37"/>
      <c r="AD39" s="37"/>
      <c r="AE39" s="37"/>
      <c r="AF39" s="37"/>
      <c r="AG39" s="37"/>
      <c r="AH39" s="37"/>
      <c r="AI39" s="37"/>
      <c r="AJ39" s="37"/>
      <c r="AK39" s="37"/>
      <c r="AL39" s="91"/>
      <c r="AM39" s="46"/>
      <c r="AN39" s="46"/>
      <c r="AO39" s="46"/>
      <c r="AP39" s="46"/>
      <c r="AQ39" s="82"/>
      <c r="AR39" s="94"/>
    </row>
    <row r="40" spans="1:44" x14ac:dyDescent="0.25">
      <c r="E40" s="33"/>
      <c r="F40" s="33"/>
      <c r="G40" s="35"/>
      <c r="H40" s="35"/>
      <c r="I40" s="35"/>
      <c r="J40" s="35"/>
      <c r="K40" s="35"/>
      <c r="L40" s="35"/>
      <c r="M40" s="35"/>
      <c r="N40" s="35"/>
      <c r="O40" s="35"/>
      <c r="P40" s="35"/>
      <c r="Q40" s="35"/>
      <c r="R40" s="35"/>
      <c r="S40" s="35"/>
      <c r="T40" s="35"/>
      <c r="U40" s="35"/>
      <c r="V40" s="35"/>
      <c r="W40" s="35"/>
      <c r="X40" s="35"/>
      <c r="Y40" s="35"/>
      <c r="Z40" s="35"/>
      <c r="AA40" s="35"/>
      <c r="AB40" s="35"/>
      <c r="AC40" s="35"/>
      <c r="AD40" s="35"/>
      <c r="AE40" s="35"/>
      <c r="AF40" s="35"/>
      <c r="AG40" s="35"/>
      <c r="AH40" s="35"/>
      <c r="AI40" s="35"/>
      <c r="AJ40" s="35"/>
      <c r="AK40" s="36"/>
      <c r="AL40" s="91"/>
      <c r="AM40" s="84">
        <f>COUNTIF(G40:AK40,"F")</f>
        <v>0</v>
      </c>
      <c r="AN40" s="84">
        <f>COUNTIF(H40:AL40,"P")</f>
        <v>0</v>
      </c>
      <c r="AO40" s="83">
        <f>COUNTIF(G40:AK40,"A")</f>
        <v>0</v>
      </c>
      <c r="AP40" s="83">
        <f>COUNTIF(G40:AK40,"S")</f>
        <v>0</v>
      </c>
      <c r="AQ40" s="83">
        <f>COUNTIF(F40:AJ40,"V")</f>
        <v>0</v>
      </c>
      <c r="AR40" s="83">
        <f>SUM(AM40+AN40+AP40-AO40-AQ40)</f>
        <v>0</v>
      </c>
    </row>
    <row r="41" spans="1:44" ht="6.75" customHeight="1" x14ac:dyDescent="0.25">
      <c r="A41" s="2"/>
      <c r="B41" s="2"/>
      <c r="E41" s="34"/>
      <c r="F41" s="33"/>
      <c r="G41" s="37"/>
      <c r="H41" s="37"/>
      <c r="I41" s="37"/>
      <c r="J41" s="37"/>
      <c r="K41" s="37"/>
      <c r="L41" s="37"/>
      <c r="M41" s="37"/>
      <c r="N41" s="37"/>
      <c r="O41" s="37"/>
      <c r="P41" s="37"/>
      <c r="Q41" s="37"/>
      <c r="R41" s="37"/>
      <c r="S41" s="37"/>
      <c r="T41" s="37"/>
      <c r="U41" s="37"/>
      <c r="V41" s="37"/>
      <c r="W41" s="37"/>
      <c r="X41" s="37"/>
      <c r="Y41" s="37"/>
      <c r="Z41" s="37"/>
      <c r="AA41" s="37"/>
      <c r="AB41" s="37"/>
      <c r="AC41" s="37"/>
      <c r="AD41" s="37"/>
      <c r="AE41" s="37"/>
      <c r="AF41" s="37"/>
      <c r="AG41" s="37"/>
      <c r="AH41" s="37"/>
      <c r="AI41" s="37"/>
      <c r="AJ41" s="37"/>
      <c r="AK41" s="37"/>
      <c r="AL41" s="91"/>
      <c r="AM41" s="46"/>
      <c r="AN41" s="46"/>
      <c r="AO41" s="46"/>
      <c r="AP41" s="46"/>
      <c r="AQ41" s="82"/>
      <c r="AR41" s="94"/>
    </row>
    <row r="42" spans="1:44" x14ac:dyDescent="0.25">
      <c r="E42" s="33"/>
      <c r="F42" s="33"/>
      <c r="G42" s="35"/>
      <c r="H42" s="35"/>
      <c r="I42" s="35"/>
      <c r="J42" s="35"/>
      <c r="K42" s="35"/>
      <c r="L42" s="35"/>
      <c r="M42" s="35"/>
      <c r="N42" s="35"/>
      <c r="O42" s="35"/>
      <c r="P42" s="35"/>
      <c r="Q42" s="35"/>
      <c r="R42" s="35"/>
      <c r="S42" s="35"/>
      <c r="T42" s="35"/>
      <c r="U42" s="35"/>
      <c r="V42" s="35"/>
      <c r="W42" s="35"/>
      <c r="X42" s="35"/>
      <c r="Y42" s="35"/>
      <c r="Z42" s="35"/>
      <c r="AA42" s="35"/>
      <c r="AB42" s="35"/>
      <c r="AC42" s="35"/>
      <c r="AD42" s="35"/>
      <c r="AE42" s="35"/>
      <c r="AF42" s="35"/>
      <c r="AG42" s="35"/>
      <c r="AH42" s="35"/>
      <c r="AI42" s="35"/>
      <c r="AJ42" s="35"/>
      <c r="AK42" s="36"/>
      <c r="AL42" s="91"/>
      <c r="AM42" s="84">
        <f>COUNTIF(G42:AK42,"F")</f>
        <v>0</v>
      </c>
      <c r="AN42" s="84">
        <f>COUNTIF(H42:AL42,"P")</f>
        <v>0</v>
      </c>
      <c r="AO42" s="83">
        <f>COUNTIF(G42:AK42,"A")</f>
        <v>0</v>
      </c>
      <c r="AP42" s="83">
        <f>COUNTIF(G42:AK42,"S")</f>
        <v>0</v>
      </c>
      <c r="AQ42" s="83">
        <f>COUNTIF(F42:AJ42,"V")</f>
        <v>0</v>
      </c>
      <c r="AR42" s="83">
        <f>SUM(AM42+AN42+AP42-AO42-AQ42)</f>
        <v>0</v>
      </c>
    </row>
    <row r="43" spans="1:44" ht="6.75" customHeight="1" x14ac:dyDescent="0.25">
      <c r="A43" s="2"/>
      <c r="B43" s="2"/>
      <c r="E43" s="34"/>
      <c r="F43" s="33"/>
      <c r="G43" s="37"/>
      <c r="H43" s="37"/>
      <c r="I43" s="37"/>
      <c r="J43" s="37"/>
      <c r="K43" s="37"/>
      <c r="L43" s="37"/>
      <c r="M43" s="37"/>
      <c r="N43" s="37"/>
      <c r="O43" s="37"/>
      <c r="P43" s="37"/>
      <c r="Q43" s="37"/>
      <c r="R43" s="37"/>
      <c r="S43" s="37"/>
      <c r="T43" s="37"/>
      <c r="U43" s="37"/>
      <c r="V43" s="37"/>
      <c r="W43" s="37"/>
      <c r="X43" s="37"/>
      <c r="Y43" s="37"/>
      <c r="Z43" s="37"/>
      <c r="AA43" s="37"/>
      <c r="AB43" s="37"/>
      <c r="AC43" s="37"/>
      <c r="AD43" s="37"/>
      <c r="AE43" s="37"/>
      <c r="AF43" s="37"/>
      <c r="AG43" s="37"/>
      <c r="AH43" s="37"/>
      <c r="AI43" s="37"/>
      <c r="AJ43" s="37"/>
      <c r="AK43" s="37"/>
      <c r="AL43" s="91"/>
      <c r="AM43" s="46"/>
      <c r="AN43" s="46"/>
      <c r="AO43" s="46"/>
      <c r="AP43" s="46"/>
      <c r="AQ43" s="82"/>
      <c r="AR43" s="94"/>
    </row>
    <row r="44" spans="1:44" ht="16.5" customHeight="1" x14ac:dyDescent="0.25">
      <c r="E44" s="33"/>
      <c r="F44" s="33"/>
      <c r="G44" s="35"/>
      <c r="H44" s="35"/>
      <c r="I44" s="35"/>
      <c r="J44" s="35"/>
      <c r="K44" s="35"/>
      <c r="L44" s="35"/>
      <c r="M44" s="35"/>
      <c r="N44" s="35"/>
      <c r="O44" s="35"/>
      <c r="P44" s="35"/>
      <c r="Q44" s="35"/>
      <c r="R44" s="35"/>
      <c r="S44" s="35"/>
      <c r="T44" s="35"/>
      <c r="U44" s="35"/>
      <c r="V44" s="35"/>
      <c r="W44" s="35"/>
      <c r="X44" s="35"/>
      <c r="Y44" s="35"/>
      <c r="Z44" s="35"/>
      <c r="AA44" s="35"/>
      <c r="AB44" s="35"/>
      <c r="AC44" s="35"/>
      <c r="AD44" s="35"/>
      <c r="AE44" s="35"/>
      <c r="AF44" s="35"/>
      <c r="AG44" s="35"/>
      <c r="AH44" s="35"/>
      <c r="AI44" s="35"/>
      <c r="AJ44" s="35"/>
      <c r="AK44" s="36"/>
      <c r="AL44" s="91"/>
      <c r="AM44" s="84">
        <f>COUNTIF(G44:AK44,"F")</f>
        <v>0</v>
      </c>
      <c r="AN44" s="84">
        <f>COUNTIF(H44:AL44,"P")</f>
        <v>0</v>
      </c>
      <c r="AO44" s="83">
        <f>COUNTIF(G44:AK44,"A")</f>
        <v>0</v>
      </c>
      <c r="AP44" s="83">
        <f>COUNTIF(G44:AK44,"S")</f>
        <v>0</v>
      </c>
      <c r="AQ44" s="83">
        <f>COUNTIF(F44:AJ44,"V")</f>
        <v>0</v>
      </c>
      <c r="AR44" s="83">
        <f>SUM(AM44+AN44+AP44-AO44-AQ44)</f>
        <v>0</v>
      </c>
    </row>
    <row r="45" spans="1:44" ht="6.75" customHeight="1" x14ac:dyDescent="0.25">
      <c r="A45" s="2"/>
      <c r="B45" s="2"/>
      <c r="E45" s="34"/>
      <c r="F45" s="33"/>
      <c r="G45" s="37"/>
      <c r="H45" s="37"/>
      <c r="I45" s="37"/>
      <c r="J45" s="37"/>
      <c r="K45" s="37"/>
      <c r="L45" s="37"/>
      <c r="M45" s="37"/>
      <c r="N45" s="37"/>
      <c r="O45" s="37"/>
      <c r="P45" s="37"/>
      <c r="Q45" s="37"/>
      <c r="R45" s="37"/>
      <c r="S45" s="37"/>
      <c r="T45" s="37"/>
      <c r="U45" s="37"/>
      <c r="V45" s="37"/>
      <c r="W45" s="37"/>
      <c r="X45" s="37"/>
      <c r="Y45" s="37"/>
      <c r="Z45" s="37"/>
      <c r="AA45" s="37"/>
      <c r="AB45" s="37"/>
      <c r="AC45" s="37"/>
      <c r="AD45" s="37"/>
      <c r="AE45" s="37"/>
      <c r="AF45" s="37"/>
      <c r="AG45" s="37"/>
      <c r="AH45" s="37"/>
      <c r="AI45" s="37"/>
      <c r="AJ45" s="37"/>
      <c r="AK45" s="37"/>
      <c r="AL45" s="91"/>
      <c r="AM45" s="46"/>
      <c r="AN45" s="46"/>
      <c r="AO45" s="46"/>
      <c r="AP45" s="46"/>
      <c r="AQ45" s="82"/>
      <c r="AR45" s="94"/>
    </row>
    <row r="46" spans="1:44" x14ac:dyDescent="0.25">
      <c r="E46" s="33"/>
      <c r="F46" s="33"/>
      <c r="G46" s="35"/>
      <c r="H46" s="35"/>
      <c r="I46" s="35"/>
      <c r="J46" s="35"/>
      <c r="K46" s="35"/>
      <c r="L46" s="35"/>
      <c r="M46" s="35"/>
      <c r="N46" s="35"/>
      <c r="O46" s="35"/>
      <c r="P46" s="35"/>
      <c r="Q46" s="35"/>
      <c r="R46" s="35"/>
      <c r="S46" s="35"/>
      <c r="T46" s="35"/>
      <c r="U46" s="35"/>
      <c r="V46" s="35"/>
      <c r="W46" s="35"/>
      <c r="X46" s="35"/>
      <c r="Y46" s="35"/>
      <c r="Z46" s="35"/>
      <c r="AA46" s="35"/>
      <c r="AB46" s="35"/>
      <c r="AC46" s="35"/>
      <c r="AD46" s="35"/>
      <c r="AE46" s="35"/>
      <c r="AF46" s="35"/>
      <c r="AG46" s="35"/>
      <c r="AH46" s="35"/>
      <c r="AI46" s="35"/>
      <c r="AJ46" s="35"/>
      <c r="AK46" s="36"/>
      <c r="AL46" s="91"/>
      <c r="AM46" s="84">
        <f>COUNTIF(G46:AK46,"F")</f>
        <v>0</v>
      </c>
      <c r="AN46" s="84">
        <f>COUNTIF(H46:AL46,"P")</f>
        <v>0</v>
      </c>
      <c r="AO46" s="83">
        <f>COUNTIF(G46:AK46,"A")</f>
        <v>0</v>
      </c>
      <c r="AP46" s="83">
        <f>COUNTIF(G46:AK46,"S")</f>
        <v>0</v>
      </c>
      <c r="AQ46" s="83">
        <f>COUNTIF(F46:AJ46,"V")</f>
        <v>0</v>
      </c>
      <c r="AR46" s="83">
        <f>SUM(AM46+AN46+AP46-AO46-AQ46)</f>
        <v>0</v>
      </c>
    </row>
    <row r="47" spans="1:44" ht="6.75" customHeight="1" x14ac:dyDescent="0.25">
      <c r="A47" s="2"/>
      <c r="B47" s="2"/>
      <c r="E47" s="34"/>
      <c r="F47" s="33"/>
      <c r="G47" s="37"/>
      <c r="H47" s="37"/>
      <c r="I47" s="37"/>
      <c r="J47" s="37"/>
      <c r="K47" s="37"/>
      <c r="L47" s="37"/>
      <c r="M47" s="37"/>
      <c r="N47" s="37"/>
      <c r="O47" s="37"/>
      <c r="P47" s="37"/>
      <c r="Q47" s="37"/>
      <c r="R47" s="37"/>
      <c r="S47" s="37"/>
      <c r="T47" s="37"/>
      <c r="U47" s="37"/>
      <c r="V47" s="37"/>
      <c r="W47" s="37"/>
      <c r="X47" s="37"/>
      <c r="Y47" s="37"/>
      <c r="Z47" s="37"/>
      <c r="AA47" s="37"/>
      <c r="AB47" s="37"/>
      <c r="AC47" s="37"/>
      <c r="AD47" s="37"/>
      <c r="AE47" s="37"/>
      <c r="AF47" s="37"/>
      <c r="AG47" s="37"/>
      <c r="AH47" s="37"/>
      <c r="AI47" s="37"/>
      <c r="AJ47" s="37"/>
      <c r="AK47" s="37"/>
      <c r="AL47" s="91"/>
      <c r="AM47" s="46"/>
      <c r="AN47" s="46"/>
      <c r="AO47" s="46"/>
      <c r="AP47" s="46"/>
      <c r="AQ47" s="82"/>
      <c r="AR47" s="94"/>
    </row>
    <row r="48" spans="1:44" x14ac:dyDescent="0.25">
      <c r="E48" s="33"/>
      <c r="F48" s="33"/>
      <c r="G48" s="35"/>
      <c r="H48" s="35"/>
      <c r="I48" s="35"/>
      <c r="J48" s="35"/>
      <c r="K48" s="35"/>
      <c r="L48" s="35"/>
      <c r="M48" s="35"/>
      <c r="N48" s="35"/>
      <c r="O48" s="35"/>
      <c r="P48" s="35"/>
      <c r="Q48" s="35"/>
      <c r="R48" s="35"/>
      <c r="S48" s="35"/>
      <c r="T48" s="35"/>
      <c r="U48" s="35"/>
      <c r="V48" s="35"/>
      <c r="W48" s="35"/>
      <c r="X48" s="35"/>
      <c r="Y48" s="35"/>
      <c r="Z48" s="35"/>
      <c r="AA48" s="35"/>
      <c r="AB48" s="35"/>
      <c r="AC48" s="35"/>
      <c r="AD48" s="35"/>
      <c r="AE48" s="35"/>
      <c r="AF48" s="35"/>
      <c r="AG48" s="35"/>
      <c r="AH48" s="35"/>
      <c r="AI48" s="35"/>
      <c r="AJ48" s="35"/>
      <c r="AK48" s="36"/>
      <c r="AL48" s="91"/>
      <c r="AM48" s="84">
        <f>COUNTIF(G48:AK48,"F")</f>
        <v>0</v>
      </c>
      <c r="AN48" s="84">
        <f>COUNTIF(H48:AL48,"P")</f>
        <v>0</v>
      </c>
      <c r="AO48" s="83">
        <f>COUNTIF(G48:AK48,"A")</f>
        <v>0</v>
      </c>
      <c r="AP48" s="83">
        <f>COUNTIF(G48:AK48,"S")</f>
        <v>0</v>
      </c>
      <c r="AQ48" s="83">
        <f>COUNTIF(F48:AJ48,"V")</f>
        <v>0</v>
      </c>
      <c r="AR48" s="83">
        <f>SUM(AM48+AN48+AP48-AO48-AQ48)</f>
        <v>0</v>
      </c>
    </row>
    <row r="49" spans="1:44" ht="6.75" customHeight="1" x14ac:dyDescent="0.25">
      <c r="A49" s="2"/>
      <c r="B49" s="2"/>
      <c r="E49" s="34"/>
      <c r="F49" s="33"/>
      <c r="G49" s="37"/>
      <c r="H49" s="37"/>
      <c r="I49" s="37"/>
      <c r="J49" s="37"/>
      <c r="K49" s="37"/>
      <c r="L49" s="37"/>
      <c r="M49" s="37"/>
      <c r="N49" s="37"/>
      <c r="O49" s="37"/>
      <c r="P49" s="37"/>
      <c r="Q49" s="37"/>
      <c r="R49" s="37"/>
      <c r="S49" s="37"/>
      <c r="T49" s="37"/>
      <c r="U49" s="37"/>
      <c r="V49" s="37"/>
      <c r="W49" s="37"/>
      <c r="X49" s="37"/>
      <c r="Y49" s="37"/>
      <c r="Z49" s="37"/>
      <c r="AA49" s="37"/>
      <c r="AB49" s="37"/>
      <c r="AC49" s="37"/>
      <c r="AD49" s="37"/>
      <c r="AE49" s="37"/>
      <c r="AF49" s="37"/>
      <c r="AG49" s="37"/>
      <c r="AH49" s="37"/>
      <c r="AI49" s="37"/>
      <c r="AJ49" s="37"/>
      <c r="AK49" s="37"/>
      <c r="AL49" s="91"/>
      <c r="AM49" s="46"/>
      <c r="AN49" s="46"/>
      <c r="AO49" s="46"/>
      <c r="AP49" s="46"/>
      <c r="AQ49" s="82"/>
      <c r="AR49" s="94"/>
    </row>
    <row r="50" spans="1:44" x14ac:dyDescent="0.25">
      <c r="E50" s="33"/>
      <c r="F50" s="33"/>
      <c r="G50" s="35"/>
      <c r="H50" s="35"/>
      <c r="I50" s="35"/>
      <c r="J50" s="35"/>
      <c r="K50" s="35"/>
      <c r="L50" s="35"/>
      <c r="M50" s="35"/>
      <c r="N50" s="35"/>
      <c r="O50" s="35"/>
      <c r="P50" s="35"/>
      <c r="Q50" s="35"/>
      <c r="R50" s="35"/>
      <c r="S50" s="35"/>
      <c r="T50" s="35"/>
      <c r="U50" s="35"/>
      <c r="V50" s="35"/>
      <c r="W50" s="35"/>
      <c r="X50" s="35"/>
      <c r="Y50" s="35"/>
      <c r="Z50" s="35"/>
      <c r="AA50" s="35"/>
      <c r="AB50" s="35"/>
      <c r="AC50" s="35"/>
      <c r="AD50" s="35"/>
      <c r="AE50" s="35"/>
      <c r="AF50" s="35"/>
      <c r="AG50" s="35"/>
      <c r="AH50" s="35"/>
      <c r="AI50" s="35"/>
      <c r="AJ50" s="35"/>
      <c r="AK50" s="36"/>
      <c r="AL50" s="91"/>
      <c r="AM50" s="84">
        <f>COUNTIF(G50:AK50,"F")</f>
        <v>0</v>
      </c>
      <c r="AN50" s="84">
        <f>COUNTIF(H50:AL50,"P")</f>
        <v>0</v>
      </c>
      <c r="AO50" s="83">
        <f>COUNTIF(G50:AK50,"A")</f>
        <v>0</v>
      </c>
      <c r="AP50" s="83">
        <f>COUNTIF(G50:AK50,"S")</f>
        <v>0</v>
      </c>
      <c r="AQ50" s="83">
        <f>COUNTIF(F50:AJ50,"V")</f>
        <v>0</v>
      </c>
      <c r="AR50" s="83">
        <f>SUM(AM50+AN50+AP50-AO50-AQ50)</f>
        <v>0</v>
      </c>
    </row>
    <row r="51" spans="1:44" ht="6.75" customHeight="1" x14ac:dyDescent="0.25">
      <c r="A51" s="2"/>
      <c r="B51" s="2"/>
      <c r="E51" s="34"/>
      <c r="F51" s="33"/>
      <c r="G51" s="37"/>
      <c r="H51" s="37"/>
      <c r="I51" s="37"/>
      <c r="J51" s="37"/>
      <c r="K51" s="37"/>
      <c r="L51" s="37"/>
      <c r="M51" s="37"/>
      <c r="N51" s="37"/>
      <c r="O51" s="37"/>
      <c r="P51" s="37"/>
      <c r="Q51" s="37"/>
      <c r="R51" s="37"/>
      <c r="S51" s="37"/>
      <c r="T51" s="37"/>
      <c r="U51" s="37"/>
      <c r="V51" s="37"/>
      <c r="W51" s="37"/>
      <c r="X51" s="37"/>
      <c r="Y51" s="37"/>
      <c r="Z51" s="37"/>
      <c r="AA51" s="37"/>
      <c r="AB51" s="37"/>
      <c r="AC51" s="37"/>
      <c r="AD51" s="37"/>
      <c r="AE51" s="37"/>
      <c r="AF51" s="37"/>
      <c r="AG51" s="37"/>
      <c r="AH51" s="37"/>
      <c r="AI51" s="37"/>
      <c r="AJ51" s="37"/>
      <c r="AK51" s="37"/>
      <c r="AL51" s="91"/>
      <c r="AM51" s="46"/>
      <c r="AN51" s="46"/>
      <c r="AO51" s="46"/>
      <c r="AP51" s="46"/>
      <c r="AQ51" s="82"/>
      <c r="AR51" s="94"/>
    </row>
    <row r="52" spans="1:44" x14ac:dyDescent="0.25">
      <c r="E52" s="33"/>
      <c r="F52" s="33"/>
      <c r="G52" s="35"/>
      <c r="H52" s="35"/>
      <c r="I52" s="35"/>
      <c r="J52" s="35"/>
      <c r="K52" s="35"/>
      <c r="L52" s="35"/>
      <c r="M52" s="35"/>
      <c r="N52" s="35"/>
      <c r="O52" s="35"/>
      <c r="P52" s="35"/>
      <c r="Q52" s="35"/>
      <c r="R52" s="35"/>
      <c r="S52" s="35"/>
      <c r="T52" s="35"/>
      <c r="U52" s="35"/>
      <c r="V52" s="35"/>
      <c r="W52" s="35"/>
      <c r="X52" s="35"/>
      <c r="Y52" s="35"/>
      <c r="Z52" s="35"/>
      <c r="AA52" s="35"/>
      <c r="AB52" s="35"/>
      <c r="AC52" s="35"/>
      <c r="AD52" s="35"/>
      <c r="AE52" s="35"/>
      <c r="AF52" s="35"/>
      <c r="AG52" s="35"/>
      <c r="AH52" s="35"/>
      <c r="AI52" s="35"/>
      <c r="AJ52" s="35"/>
      <c r="AK52" s="36"/>
      <c r="AL52" s="91"/>
      <c r="AM52" s="84">
        <f>COUNTIF(G52:AK52,"F")</f>
        <v>0</v>
      </c>
      <c r="AN52" s="84">
        <f>COUNTIF(H52:AL52,"P")</f>
        <v>0</v>
      </c>
      <c r="AO52" s="83">
        <f>COUNTIF(G52:AK52,"A")</f>
        <v>0</v>
      </c>
      <c r="AP52" s="83">
        <f>COUNTIF(G52:AK52,"S")</f>
        <v>0</v>
      </c>
      <c r="AQ52" s="83">
        <f>COUNTIF(F52:AJ52,"V")</f>
        <v>0</v>
      </c>
      <c r="AR52" s="83">
        <f>SUM(AM52+AN52+AP52-AO52-AQ52)</f>
        <v>0</v>
      </c>
    </row>
    <row r="53" spans="1:44" ht="6.75" customHeight="1" x14ac:dyDescent="0.25">
      <c r="A53" s="2"/>
      <c r="B53" s="2"/>
      <c r="E53" s="34"/>
      <c r="F53" s="33"/>
      <c r="G53" s="37"/>
      <c r="H53" s="37"/>
      <c r="I53" s="37"/>
      <c r="J53" s="37"/>
      <c r="K53" s="37"/>
      <c r="L53" s="37"/>
      <c r="M53" s="37"/>
      <c r="N53" s="37"/>
      <c r="O53" s="37"/>
      <c r="P53" s="37"/>
      <c r="Q53" s="37"/>
      <c r="R53" s="37"/>
      <c r="S53" s="37"/>
      <c r="T53" s="37"/>
      <c r="U53" s="37"/>
      <c r="V53" s="37"/>
      <c r="W53" s="37"/>
      <c r="X53" s="37"/>
      <c r="Y53" s="37"/>
      <c r="Z53" s="37"/>
      <c r="AA53" s="37"/>
      <c r="AB53" s="37"/>
      <c r="AC53" s="37"/>
      <c r="AD53" s="37"/>
      <c r="AE53" s="37"/>
      <c r="AF53" s="37"/>
      <c r="AG53" s="37"/>
      <c r="AH53" s="37"/>
      <c r="AI53" s="37"/>
      <c r="AJ53" s="37"/>
      <c r="AK53" s="37"/>
      <c r="AL53" s="91"/>
      <c r="AM53" s="46"/>
      <c r="AN53" s="46"/>
      <c r="AO53" s="46"/>
      <c r="AP53" s="46"/>
      <c r="AQ53" s="82"/>
      <c r="AR53" s="94"/>
    </row>
    <row r="54" spans="1:44" x14ac:dyDescent="0.25">
      <c r="E54" s="33"/>
      <c r="F54" s="33"/>
      <c r="G54" s="35"/>
      <c r="H54" s="35"/>
      <c r="I54" s="35"/>
      <c r="J54" s="35"/>
      <c r="K54" s="35"/>
      <c r="L54" s="35"/>
      <c r="M54" s="35"/>
      <c r="N54" s="35"/>
      <c r="O54" s="35"/>
      <c r="P54" s="35"/>
      <c r="Q54" s="35"/>
      <c r="R54" s="35"/>
      <c r="S54" s="35"/>
      <c r="T54" s="35"/>
      <c r="U54" s="35"/>
      <c r="V54" s="35"/>
      <c r="W54" s="35"/>
      <c r="X54" s="35"/>
      <c r="Y54" s="35"/>
      <c r="Z54" s="35"/>
      <c r="AA54" s="35"/>
      <c r="AB54" s="35"/>
      <c r="AC54" s="35"/>
      <c r="AD54" s="35"/>
      <c r="AE54" s="35"/>
      <c r="AF54" s="35"/>
      <c r="AG54" s="35"/>
      <c r="AH54" s="35"/>
      <c r="AI54" s="35"/>
      <c r="AJ54" s="35"/>
      <c r="AK54" s="36"/>
      <c r="AL54" s="91"/>
      <c r="AM54" s="84">
        <f>COUNTIF(G54:AK54,"F")</f>
        <v>0</v>
      </c>
      <c r="AN54" s="84">
        <f>COUNTIF(H54:AL54,"P")</f>
        <v>0</v>
      </c>
      <c r="AO54" s="83">
        <f>COUNTIF(G54:AK54,"A")</f>
        <v>0</v>
      </c>
      <c r="AP54" s="83">
        <f>COUNTIF(G54:AK54,"S")</f>
        <v>0</v>
      </c>
      <c r="AQ54" s="83">
        <f>COUNTIF(F54:AJ54,"V")</f>
        <v>0</v>
      </c>
      <c r="AR54" s="83">
        <f>SUM(AM54+AN54+AP54-AO54-AQ54)</f>
        <v>0</v>
      </c>
    </row>
    <row r="55" spans="1:44" ht="6.75" customHeight="1" x14ac:dyDescent="0.25">
      <c r="A55" s="2"/>
      <c r="B55" s="2"/>
      <c r="E55" s="34"/>
      <c r="F55" s="33"/>
      <c r="G55" s="37"/>
      <c r="H55" s="37"/>
      <c r="I55" s="37"/>
      <c r="J55" s="37"/>
      <c r="K55" s="37"/>
      <c r="L55" s="37"/>
      <c r="M55" s="37"/>
      <c r="N55" s="37"/>
      <c r="O55" s="37"/>
      <c r="P55" s="37"/>
      <c r="Q55" s="37"/>
      <c r="R55" s="37"/>
      <c r="S55" s="37"/>
      <c r="T55" s="37"/>
      <c r="U55" s="37"/>
      <c r="V55" s="37"/>
      <c r="W55" s="37"/>
      <c r="X55" s="37"/>
      <c r="Y55" s="37"/>
      <c r="Z55" s="37"/>
      <c r="AA55" s="37"/>
      <c r="AB55" s="37"/>
      <c r="AC55" s="37"/>
      <c r="AD55" s="37"/>
      <c r="AE55" s="37"/>
      <c r="AF55" s="37"/>
      <c r="AG55" s="37"/>
      <c r="AH55" s="37"/>
      <c r="AI55" s="37"/>
      <c r="AJ55" s="37"/>
      <c r="AK55" s="37"/>
      <c r="AL55" s="91"/>
      <c r="AM55" s="46"/>
      <c r="AN55" s="46"/>
      <c r="AO55" s="46"/>
      <c r="AP55" s="46"/>
      <c r="AQ55" s="82"/>
      <c r="AR55" s="94"/>
    </row>
    <row r="56" spans="1:44" x14ac:dyDescent="0.25">
      <c r="E56" s="33"/>
      <c r="F56" s="33"/>
      <c r="G56" s="35"/>
      <c r="H56" s="35"/>
      <c r="I56" s="35"/>
      <c r="J56" s="35"/>
      <c r="K56" s="35"/>
      <c r="L56" s="35"/>
      <c r="M56" s="35"/>
      <c r="N56" s="35"/>
      <c r="O56" s="35"/>
      <c r="P56" s="35"/>
      <c r="Q56" s="35"/>
      <c r="R56" s="35"/>
      <c r="S56" s="35"/>
      <c r="T56" s="35"/>
      <c r="U56" s="35"/>
      <c r="V56" s="35"/>
      <c r="W56" s="35"/>
      <c r="X56" s="35"/>
      <c r="Y56" s="35"/>
      <c r="Z56" s="35"/>
      <c r="AA56" s="35"/>
      <c r="AB56" s="35"/>
      <c r="AC56" s="35"/>
      <c r="AD56" s="35"/>
      <c r="AE56" s="35"/>
      <c r="AF56" s="35"/>
      <c r="AG56" s="35"/>
      <c r="AH56" s="35"/>
      <c r="AI56" s="35"/>
      <c r="AJ56" s="35"/>
      <c r="AK56" s="36"/>
      <c r="AL56" s="91"/>
      <c r="AM56" s="84">
        <f>COUNTIF(G56:AK56,"F")</f>
        <v>0</v>
      </c>
      <c r="AN56" s="84">
        <f>COUNTIF(H56:AL56,"P")</f>
        <v>0</v>
      </c>
      <c r="AO56" s="83">
        <f>COUNTIF(G56:AK56,"A")</f>
        <v>0</v>
      </c>
      <c r="AP56" s="83">
        <f>COUNTIF(G56:AK56,"S")</f>
        <v>0</v>
      </c>
      <c r="AQ56" s="83">
        <f>COUNTIF(F56:AJ56,"V")</f>
        <v>0</v>
      </c>
      <c r="AR56" s="83">
        <f>SUM(AM56+AN56+AP56-AO56-AQ56)</f>
        <v>0</v>
      </c>
    </row>
    <row r="57" spans="1:44" ht="6.75" customHeight="1" x14ac:dyDescent="0.25">
      <c r="A57" s="2"/>
      <c r="B57" s="2"/>
      <c r="E57" s="34"/>
      <c r="F57" s="33"/>
      <c r="G57" s="37"/>
      <c r="H57" s="37"/>
      <c r="I57" s="37"/>
      <c r="J57" s="37"/>
      <c r="K57" s="37"/>
      <c r="L57" s="37"/>
      <c r="M57" s="37"/>
      <c r="N57" s="37"/>
      <c r="O57" s="37"/>
      <c r="P57" s="37"/>
      <c r="Q57" s="37"/>
      <c r="R57" s="37"/>
      <c r="S57" s="37"/>
      <c r="T57" s="37"/>
      <c r="U57" s="37"/>
      <c r="V57" s="37"/>
      <c r="W57" s="37"/>
      <c r="X57" s="37"/>
      <c r="Y57" s="37"/>
      <c r="Z57" s="37"/>
      <c r="AA57" s="37"/>
      <c r="AB57" s="37"/>
      <c r="AC57" s="37"/>
      <c r="AD57" s="37"/>
      <c r="AE57" s="37"/>
      <c r="AF57" s="37"/>
      <c r="AG57" s="37"/>
      <c r="AH57" s="37"/>
      <c r="AI57" s="37"/>
      <c r="AJ57" s="37"/>
      <c r="AK57" s="37"/>
      <c r="AL57" s="91"/>
      <c r="AM57" s="46"/>
      <c r="AN57" s="46"/>
      <c r="AO57" s="46"/>
      <c r="AP57" s="46"/>
      <c r="AQ57" s="82"/>
      <c r="AR57" s="94"/>
    </row>
    <row r="58" spans="1:44" x14ac:dyDescent="0.25">
      <c r="E58" s="33"/>
      <c r="F58" s="33"/>
      <c r="G58" s="35"/>
      <c r="H58" s="35"/>
      <c r="I58" s="35"/>
      <c r="J58" s="35"/>
      <c r="K58" s="35"/>
      <c r="L58" s="35"/>
      <c r="M58" s="35"/>
      <c r="N58" s="35"/>
      <c r="O58" s="35"/>
      <c r="P58" s="35"/>
      <c r="Q58" s="35"/>
      <c r="R58" s="35"/>
      <c r="S58" s="35"/>
      <c r="T58" s="35"/>
      <c r="U58" s="35"/>
      <c r="V58" s="35"/>
      <c r="W58" s="35"/>
      <c r="X58" s="35"/>
      <c r="Y58" s="35"/>
      <c r="Z58" s="35"/>
      <c r="AA58" s="35"/>
      <c r="AB58" s="35"/>
      <c r="AC58" s="35"/>
      <c r="AD58" s="35"/>
      <c r="AE58" s="35"/>
      <c r="AF58" s="35"/>
      <c r="AG58" s="35"/>
      <c r="AH58" s="35"/>
      <c r="AI58" s="35"/>
      <c r="AJ58" s="35"/>
      <c r="AK58" s="36"/>
      <c r="AL58" s="91"/>
      <c r="AM58" s="84">
        <f>COUNTIF(G58:AK58,"F")</f>
        <v>0</v>
      </c>
      <c r="AN58" s="84">
        <f>COUNTIF(H58:AL58,"P")</f>
        <v>0</v>
      </c>
      <c r="AO58" s="83">
        <f>COUNTIF(G58:AK58,"A")</f>
        <v>0</v>
      </c>
      <c r="AP58" s="83">
        <f>COUNTIF(G58:AK58,"S")</f>
        <v>0</v>
      </c>
      <c r="AQ58" s="83">
        <f>COUNTIF(F58:AJ58,"V")</f>
        <v>0</v>
      </c>
      <c r="AR58" s="83">
        <f>SUM(AM58+AN58+AP58-AO58-AQ58)</f>
        <v>0</v>
      </c>
    </row>
    <row r="59" spans="1:44" ht="6.75" customHeight="1" x14ac:dyDescent="0.25">
      <c r="A59" s="2"/>
      <c r="B59" s="2"/>
      <c r="E59" s="34"/>
      <c r="F59" s="33"/>
      <c r="G59" s="37"/>
      <c r="H59" s="37"/>
      <c r="I59" s="37"/>
      <c r="J59" s="37"/>
      <c r="K59" s="37"/>
      <c r="L59" s="37"/>
      <c r="M59" s="37"/>
      <c r="N59" s="37"/>
      <c r="O59" s="37"/>
      <c r="P59" s="37"/>
      <c r="Q59" s="37"/>
      <c r="R59" s="37"/>
      <c r="S59" s="37"/>
      <c r="T59" s="37"/>
      <c r="U59" s="37"/>
      <c r="V59" s="37"/>
      <c r="W59" s="37"/>
      <c r="X59" s="37"/>
      <c r="Y59" s="37"/>
      <c r="Z59" s="37"/>
      <c r="AA59" s="37"/>
      <c r="AB59" s="37"/>
      <c r="AC59" s="37"/>
      <c r="AD59" s="37"/>
      <c r="AE59" s="37"/>
      <c r="AF59" s="37"/>
      <c r="AG59" s="37"/>
      <c r="AH59" s="37"/>
      <c r="AI59" s="37"/>
      <c r="AJ59" s="37"/>
      <c r="AK59" s="37"/>
      <c r="AL59" s="91"/>
      <c r="AM59" s="46"/>
      <c r="AN59" s="46"/>
      <c r="AO59" s="46"/>
      <c r="AP59" s="46"/>
      <c r="AQ59" s="82"/>
      <c r="AR59" s="94"/>
    </row>
    <row r="60" spans="1:44" x14ac:dyDescent="0.25">
      <c r="E60" s="33"/>
      <c r="F60" s="33"/>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6"/>
      <c r="AL60" s="91"/>
      <c r="AM60" s="84">
        <f>COUNTIF(G60:AK60,"F")</f>
        <v>0</v>
      </c>
      <c r="AN60" s="84">
        <f>COUNTIF(H60:AL60,"P")</f>
        <v>0</v>
      </c>
      <c r="AO60" s="83">
        <f>COUNTIF(G60:AK60,"A")</f>
        <v>0</v>
      </c>
      <c r="AP60" s="83">
        <f>COUNTIF(G60:AK60,"S")</f>
        <v>0</v>
      </c>
      <c r="AQ60" s="83">
        <f>COUNTIF(F60:AJ60,"V")</f>
        <v>0</v>
      </c>
      <c r="AR60" s="83">
        <f>SUM(AM60+AN60+AP60-AO60-AQ60)</f>
        <v>0</v>
      </c>
    </row>
    <row r="61" spans="1:44" ht="6.75" customHeight="1" x14ac:dyDescent="0.25">
      <c r="A61" s="2"/>
      <c r="B61" s="2"/>
      <c r="E61" s="34"/>
      <c r="F61" s="33"/>
      <c r="G61" s="37"/>
      <c r="H61" s="37"/>
      <c r="I61" s="37"/>
      <c r="J61" s="37"/>
      <c r="K61" s="37"/>
      <c r="L61" s="37"/>
      <c r="M61" s="37"/>
      <c r="N61" s="37"/>
      <c r="O61" s="37"/>
      <c r="P61" s="37"/>
      <c r="Q61" s="37"/>
      <c r="R61" s="37"/>
      <c r="S61" s="37"/>
      <c r="T61" s="37"/>
      <c r="U61" s="37"/>
      <c r="V61" s="37"/>
      <c r="W61" s="37"/>
      <c r="X61" s="37"/>
      <c r="Y61" s="37"/>
      <c r="Z61" s="37"/>
      <c r="AA61" s="37"/>
      <c r="AB61" s="37"/>
      <c r="AC61" s="37"/>
      <c r="AD61" s="37"/>
      <c r="AE61" s="37"/>
      <c r="AF61" s="37"/>
      <c r="AG61" s="37"/>
      <c r="AH61" s="37"/>
      <c r="AI61" s="37"/>
      <c r="AJ61" s="37"/>
      <c r="AK61" s="37"/>
      <c r="AL61" s="91"/>
      <c r="AM61" s="46"/>
      <c r="AN61" s="46"/>
      <c r="AO61" s="46"/>
      <c r="AP61" s="46"/>
      <c r="AQ61" s="82"/>
      <c r="AR61" s="94"/>
    </row>
    <row r="62" spans="1:44" ht="15.75" thickBot="1" x14ac:dyDescent="0.3">
      <c r="E62" s="33"/>
      <c r="F62" s="33"/>
      <c r="G62" s="35"/>
      <c r="H62" s="35"/>
      <c r="I62" s="35"/>
      <c r="J62" s="35"/>
      <c r="K62" s="35"/>
      <c r="L62" s="35"/>
      <c r="M62" s="35"/>
      <c r="N62" s="35"/>
      <c r="O62" s="35"/>
      <c r="P62" s="35"/>
      <c r="Q62" s="35"/>
      <c r="R62" s="35"/>
      <c r="S62" s="35"/>
      <c r="T62" s="35"/>
      <c r="U62" s="35"/>
      <c r="V62" s="35"/>
      <c r="W62" s="35"/>
      <c r="X62" s="35"/>
      <c r="Y62" s="35"/>
      <c r="Z62" s="35"/>
      <c r="AA62" s="35"/>
      <c r="AB62" s="35"/>
      <c r="AC62" s="35"/>
      <c r="AD62" s="35"/>
      <c r="AE62" s="35"/>
      <c r="AF62" s="35"/>
      <c r="AG62" s="35"/>
      <c r="AH62" s="35"/>
      <c r="AI62" s="35"/>
      <c r="AJ62" s="35"/>
      <c r="AK62" s="36"/>
      <c r="AL62" s="92"/>
      <c r="AM62" s="84">
        <f>COUNTIF(G62:AK62,"F")</f>
        <v>0</v>
      </c>
      <c r="AN62" s="84">
        <f>COUNTIF(H62:AL62,"P")</f>
        <v>0</v>
      </c>
      <c r="AO62" s="83">
        <f>COUNTIF(G62:AK62,"A")</f>
        <v>0</v>
      </c>
      <c r="AP62" s="83">
        <f>COUNTIF(G62:AK62,"S")</f>
        <v>0</v>
      </c>
      <c r="AQ62" s="83">
        <f>COUNTIF(F62:AJ62,"V")</f>
        <v>0</v>
      </c>
      <c r="AR62" s="83">
        <f>SUM(AM62+AN62+AP62-AO62-AQ62)</f>
        <v>0</v>
      </c>
    </row>
    <row r="63" spans="1:44" ht="6.75" customHeight="1" x14ac:dyDescent="0.25">
      <c r="A63" s="2"/>
      <c r="B63" s="2"/>
      <c r="E63" s="34"/>
      <c r="F63" s="33"/>
      <c r="G63" s="37"/>
      <c r="H63" s="37"/>
      <c r="I63" s="37"/>
      <c r="J63" s="37"/>
      <c r="K63" s="37"/>
      <c r="L63" s="37"/>
      <c r="M63" s="37"/>
      <c r="N63" s="37"/>
      <c r="O63" s="37"/>
      <c r="P63" s="37"/>
      <c r="Q63" s="37"/>
      <c r="R63" s="37"/>
      <c r="S63" s="37"/>
      <c r="T63" s="37"/>
      <c r="U63" s="37"/>
      <c r="V63" s="37"/>
      <c r="W63" s="37"/>
      <c r="X63" s="37"/>
      <c r="Y63" s="37"/>
      <c r="Z63" s="37"/>
      <c r="AA63" s="37"/>
      <c r="AB63" s="37"/>
      <c r="AC63" s="37"/>
      <c r="AD63" s="37"/>
      <c r="AE63" s="37"/>
      <c r="AF63" s="37"/>
      <c r="AG63" s="37"/>
      <c r="AH63" s="37"/>
      <c r="AI63" s="37"/>
      <c r="AJ63" s="37"/>
      <c r="AK63" s="37"/>
      <c r="AL63" s="91"/>
      <c r="AM63" s="46"/>
      <c r="AN63" s="46"/>
      <c r="AO63" s="46"/>
      <c r="AP63" s="46"/>
      <c r="AQ63" s="82"/>
      <c r="AR63" s="94"/>
    </row>
    <row r="64" spans="1:44" x14ac:dyDescent="0.25">
      <c r="E64" s="33"/>
      <c r="F64" s="33"/>
      <c r="G64" s="35"/>
      <c r="H64" s="35"/>
      <c r="I64" s="35"/>
      <c r="J64" s="35"/>
      <c r="K64" s="35"/>
      <c r="L64" s="35"/>
      <c r="M64" s="35"/>
      <c r="N64" s="35"/>
      <c r="O64" s="35"/>
      <c r="P64" s="35"/>
      <c r="Q64" s="35"/>
      <c r="R64" s="35"/>
      <c r="S64" s="35"/>
      <c r="T64" s="35"/>
      <c r="U64" s="35"/>
      <c r="V64" s="35"/>
      <c r="W64" s="35"/>
      <c r="X64" s="35"/>
      <c r="Y64" s="35"/>
      <c r="Z64" s="35"/>
      <c r="AA64" s="35"/>
      <c r="AB64" s="35"/>
      <c r="AC64" s="35"/>
      <c r="AD64" s="35"/>
      <c r="AE64" s="35"/>
      <c r="AF64" s="35"/>
      <c r="AG64" s="35"/>
      <c r="AH64" s="35"/>
      <c r="AI64" s="35"/>
      <c r="AJ64" s="35"/>
      <c r="AK64" s="36"/>
      <c r="AL64" s="91"/>
      <c r="AM64" s="84">
        <f>COUNTIF(G64:AK64,"F")</f>
        <v>0</v>
      </c>
      <c r="AN64" s="84">
        <f>COUNTIF(H64:AL64,"P")</f>
        <v>0</v>
      </c>
      <c r="AO64" s="83">
        <f>COUNTIF(G64:AK64,"A")</f>
        <v>0</v>
      </c>
      <c r="AP64" s="83">
        <f>COUNTIF(G64:AK64,"S")</f>
        <v>0</v>
      </c>
      <c r="AQ64" s="83">
        <f>COUNTIF(F64:AJ64,"V")</f>
        <v>0</v>
      </c>
      <c r="AR64" s="83">
        <f>SUM(AM64+AN64+AP64-AO64-AQ64)</f>
        <v>0</v>
      </c>
    </row>
    <row r="65" spans="1:44" ht="6.75" customHeight="1" x14ac:dyDescent="0.25">
      <c r="A65" s="2"/>
      <c r="B65" s="2"/>
      <c r="E65" s="34"/>
      <c r="F65" s="33"/>
      <c r="G65" s="37"/>
      <c r="H65" s="37"/>
      <c r="I65" s="37"/>
      <c r="J65" s="37"/>
      <c r="K65" s="37"/>
      <c r="L65" s="37"/>
      <c r="M65" s="37"/>
      <c r="N65" s="37"/>
      <c r="O65" s="37"/>
      <c r="P65" s="37"/>
      <c r="Q65" s="37"/>
      <c r="R65" s="37"/>
      <c r="S65" s="37"/>
      <c r="T65" s="37"/>
      <c r="U65" s="37"/>
      <c r="V65" s="37"/>
      <c r="W65" s="37"/>
      <c r="X65" s="37"/>
      <c r="Y65" s="37"/>
      <c r="Z65" s="37"/>
      <c r="AA65" s="37"/>
      <c r="AB65" s="37"/>
      <c r="AC65" s="37"/>
      <c r="AD65" s="37"/>
      <c r="AE65" s="37"/>
      <c r="AF65" s="37"/>
      <c r="AG65" s="37"/>
      <c r="AH65" s="37"/>
      <c r="AI65" s="37"/>
      <c r="AJ65" s="37"/>
      <c r="AK65" s="37"/>
      <c r="AL65" s="91"/>
      <c r="AM65" s="46"/>
      <c r="AN65" s="46"/>
      <c r="AO65" s="46"/>
      <c r="AP65" s="46"/>
      <c r="AQ65" s="82"/>
      <c r="AR65" s="94"/>
    </row>
    <row r="66" spans="1:44" x14ac:dyDescent="0.25">
      <c r="E66" s="33"/>
      <c r="F66" s="33"/>
      <c r="G66" s="35"/>
      <c r="H66" s="35"/>
      <c r="I66" s="35"/>
      <c r="J66" s="35"/>
      <c r="K66" s="35"/>
      <c r="L66" s="35"/>
      <c r="M66" s="35"/>
      <c r="N66" s="35"/>
      <c r="O66" s="35"/>
      <c r="P66" s="35"/>
      <c r="Q66" s="35"/>
      <c r="R66" s="35"/>
      <c r="S66" s="35"/>
      <c r="T66" s="35"/>
      <c r="U66" s="35"/>
      <c r="V66" s="35"/>
      <c r="W66" s="35"/>
      <c r="X66" s="35"/>
      <c r="Y66" s="35"/>
      <c r="Z66" s="35"/>
      <c r="AA66" s="35"/>
      <c r="AB66" s="35"/>
      <c r="AC66" s="35"/>
      <c r="AD66" s="35"/>
      <c r="AE66" s="35"/>
      <c r="AF66" s="35"/>
      <c r="AG66" s="35"/>
      <c r="AH66" s="35"/>
      <c r="AI66" s="35"/>
      <c r="AJ66" s="35"/>
      <c r="AK66" s="36"/>
      <c r="AL66" s="91"/>
      <c r="AM66" s="84">
        <f>COUNTIF(G66:AK66,"F")</f>
        <v>0</v>
      </c>
      <c r="AN66" s="84">
        <f>COUNTIF(H66:AL66,"P")</f>
        <v>0</v>
      </c>
      <c r="AO66" s="83">
        <f>COUNTIF(G66:AK66,"A")</f>
        <v>0</v>
      </c>
      <c r="AP66" s="83">
        <f>COUNTIF(G66:AK66,"S")</f>
        <v>0</v>
      </c>
      <c r="AQ66" s="83">
        <f>COUNTIF(F66:AJ66,"V")</f>
        <v>0</v>
      </c>
      <c r="AR66" s="83">
        <f>SUM(AM66+AN66+AP66-AO66-AQ66)</f>
        <v>0</v>
      </c>
    </row>
    <row r="67" spans="1:44" ht="6.75" customHeight="1" x14ac:dyDescent="0.25">
      <c r="A67" s="2"/>
      <c r="B67" s="2"/>
      <c r="E67" s="34"/>
      <c r="F67" s="33"/>
      <c r="G67" s="37"/>
      <c r="H67" s="37"/>
      <c r="I67" s="37"/>
      <c r="J67" s="37"/>
      <c r="K67" s="37"/>
      <c r="L67" s="37"/>
      <c r="M67" s="37"/>
      <c r="N67" s="37"/>
      <c r="O67" s="37"/>
      <c r="P67" s="37"/>
      <c r="Q67" s="37"/>
      <c r="R67" s="37"/>
      <c r="S67" s="37"/>
      <c r="T67" s="37"/>
      <c r="U67" s="37"/>
      <c r="V67" s="37"/>
      <c r="W67" s="37"/>
      <c r="X67" s="37"/>
      <c r="Y67" s="37"/>
      <c r="Z67" s="37"/>
      <c r="AA67" s="37"/>
      <c r="AB67" s="37"/>
      <c r="AC67" s="37"/>
      <c r="AD67" s="37"/>
      <c r="AE67" s="37"/>
      <c r="AF67" s="37"/>
      <c r="AG67" s="37"/>
      <c r="AH67" s="37"/>
      <c r="AI67" s="37"/>
      <c r="AJ67" s="37"/>
      <c r="AK67" s="37"/>
      <c r="AL67" s="91"/>
      <c r="AM67" s="46"/>
      <c r="AN67" s="46"/>
      <c r="AO67" s="46"/>
      <c r="AP67" s="46"/>
      <c r="AQ67" s="82"/>
      <c r="AR67" s="94"/>
    </row>
    <row r="68" spans="1:44" x14ac:dyDescent="0.25">
      <c r="E68" s="33"/>
      <c r="F68" s="33"/>
      <c r="G68" s="35"/>
      <c r="H68" s="35"/>
      <c r="I68" s="35"/>
      <c r="J68" s="35"/>
      <c r="K68" s="35"/>
      <c r="L68" s="35"/>
      <c r="M68" s="35"/>
      <c r="N68" s="35"/>
      <c r="O68" s="35"/>
      <c r="P68" s="35"/>
      <c r="Q68" s="35"/>
      <c r="R68" s="35"/>
      <c r="S68" s="35"/>
      <c r="T68" s="35"/>
      <c r="U68" s="35"/>
      <c r="V68" s="35"/>
      <c r="W68" s="35"/>
      <c r="X68" s="35"/>
      <c r="Y68" s="35"/>
      <c r="Z68" s="35"/>
      <c r="AA68" s="35"/>
      <c r="AB68" s="35"/>
      <c r="AC68" s="35"/>
      <c r="AD68" s="35"/>
      <c r="AE68" s="35"/>
      <c r="AF68" s="35"/>
      <c r="AG68" s="35"/>
      <c r="AH68" s="35"/>
      <c r="AI68" s="35"/>
      <c r="AJ68" s="35"/>
      <c r="AK68" s="36"/>
      <c r="AL68" s="91"/>
      <c r="AM68" s="84">
        <f>COUNTIF(G68:AK68,"F")</f>
        <v>0</v>
      </c>
      <c r="AN68" s="84">
        <f>COUNTIF(H68:AL68,"P")</f>
        <v>0</v>
      </c>
      <c r="AO68" s="83">
        <f>COUNTIF(G68:AK68,"A")</f>
        <v>0</v>
      </c>
      <c r="AP68" s="83">
        <f>COUNTIF(G68:AK68,"S")</f>
        <v>0</v>
      </c>
      <c r="AQ68" s="83">
        <f>COUNTIF(F68:AJ68,"V")</f>
        <v>0</v>
      </c>
      <c r="AR68" s="83">
        <f>SUM(AM68+AN68+AP68-AO68-AQ68)</f>
        <v>0</v>
      </c>
    </row>
    <row r="69" spans="1:44" ht="6.75" customHeight="1" x14ac:dyDescent="0.25">
      <c r="A69" s="2"/>
      <c r="B69" s="2"/>
      <c r="E69" s="34"/>
      <c r="F69" s="33"/>
      <c r="G69" s="37"/>
      <c r="H69" s="37"/>
      <c r="I69" s="37"/>
      <c r="J69" s="37"/>
      <c r="K69" s="37"/>
      <c r="L69" s="37"/>
      <c r="M69" s="37"/>
      <c r="N69" s="37"/>
      <c r="O69" s="37"/>
      <c r="P69" s="37"/>
      <c r="Q69" s="37"/>
      <c r="R69" s="37"/>
      <c r="S69" s="37"/>
      <c r="T69" s="37"/>
      <c r="U69" s="37"/>
      <c r="V69" s="37"/>
      <c r="W69" s="37"/>
      <c r="X69" s="37"/>
      <c r="Y69" s="37"/>
      <c r="Z69" s="37"/>
      <c r="AA69" s="37"/>
      <c r="AB69" s="37"/>
      <c r="AC69" s="37"/>
      <c r="AD69" s="37"/>
      <c r="AE69" s="37"/>
      <c r="AF69" s="37"/>
      <c r="AG69" s="37"/>
      <c r="AH69" s="37"/>
      <c r="AI69" s="37"/>
      <c r="AJ69" s="37"/>
      <c r="AK69" s="37"/>
      <c r="AL69" s="91"/>
      <c r="AM69" s="46"/>
      <c r="AN69" s="46"/>
      <c r="AO69" s="46"/>
      <c r="AP69" s="46"/>
      <c r="AQ69" s="82"/>
      <c r="AR69" s="94"/>
    </row>
    <row r="70" spans="1:44" ht="15.75" thickBot="1" x14ac:dyDescent="0.3">
      <c r="E70" s="33"/>
      <c r="F70" s="33"/>
      <c r="G70" s="35" t="s">
        <v>137</v>
      </c>
      <c r="H70" s="35"/>
      <c r="I70" s="35"/>
      <c r="J70" s="35"/>
      <c r="K70" s="35"/>
      <c r="L70" s="35" t="s">
        <v>223</v>
      </c>
      <c r="M70" s="35"/>
      <c r="N70" s="35" t="s">
        <v>133</v>
      </c>
      <c r="O70" s="35"/>
      <c r="P70" s="35" t="s">
        <v>136</v>
      </c>
      <c r="Q70" s="35"/>
      <c r="R70" s="35"/>
      <c r="S70" s="35"/>
      <c r="T70" s="35"/>
      <c r="U70" s="35"/>
      <c r="V70" s="35"/>
      <c r="W70" s="35"/>
      <c r="X70" s="35"/>
      <c r="Y70" s="35"/>
      <c r="Z70" s="35"/>
      <c r="AA70" s="35"/>
      <c r="AB70" s="35"/>
      <c r="AC70" s="35"/>
      <c r="AD70" s="35"/>
      <c r="AE70" s="35"/>
      <c r="AF70" s="35"/>
      <c r="AG70" s="35"/>
      <c r="AH70" s="35"/>
      <c r="AI70" s="35"/>
      <c r="AJ70" s="35"/>
      <c r="AK70" s="36"/>
      <c r="AL70" s="92"/>
      <c r="AM70" s="84">
        <f>COUNTIF(G70:AK70,"F")</f>
        <v>0</v>
      </c>
      <c r="AN70" s="84">
        <f>COUNTIF(H70:AL70,"P")</f>
        <v>1</v>
      </c>
      <c r="AO70" s="83">
        <f>COUNTIF(G70:AK70,"A")</f>
        <v>1</v>
      </c>
      <c r="AP70" s="83">
        <f>COUNTIF(G70:AK70,"S")</f>
        <v>0</v>
      </c>
      <c r="AQ70" s="83">
        <f>COUNTIF(F70:AJ70,"V")</f>
        <v>1</v>
      </c>
      <c r="AR70" s="83">
        <f>SUM(AM70+AN70+AP70-AO70-AQ70)</f>
        <v>-1</v>
      </c>
    </row>
  </sheetData>
  <mergeCells count="8">
    <mergeCell ref="AM1:AR3"/>
    <mergeCell ref="G1:AK3"/>
    <mergeCell ref="AM4:AM6"/>
    <mergeCell ref="AO4:AO6"/>
    <mergeCell ref="AP4:AP6"/>
    <mergeCell ref="AR4:AR6"/>
    <mergeCell ref="AQ4:AQ6"/>
    <mergeCell ref="AN4:AN6"/>
  </mergeCells>
  <conditionalFormatting sqref="AT4:XFD4 A4:AM4 AR4 AO4:AP4">
    <cfRule type="cellIs" dxfId="18" priority="169" operator="equal">
      <formula>"Fri"</formula>
    </cfRule>
  </conditionalFormatting>
  <conditionalFormatting sqref="AS8:XFD62 A8:AP62 A63:XFD70">
    <cfRule type="cellIs" dxfId="17" priority="163" operator="equal">
      <formula>"A"</formula>
    </cfRule>
    <cfRule type="cellIs" dxfId="16" priority="164" operator="equal">
      <formula>"V"</formula>
    </cfRule>
    <cfRule type="cellIs" dxfId="15" priority="165" operator="equal">
      <formula>"S"</formula>
    </cfRule>
    <cfRule type="cellIs" dxfId="14" priority="166" operator="equal">
      <formula>"F"</formula>
    </cfRule>
    <cfRule type="cellIs" dxfId="13" priority="167" operator="equal">
      <formula>"P"</formula>
    </cfRule>
  </conditionalFormatting>
  <conditionalFormatting sqref="AQ4">
    <cfRule type="cellIs" dxfId="12" priority="162" operator="equal">
      <formula>"Fri"</formula>
    </cfRule>
  </conditionalFormatting>
  <conditionalFormatting sqref="AQ8:AQ62">
    <cfRule type="cellIs" dxfId="11" priority="157" operator="equal">
      <formula>"A"</formula>
    </cfRule>
    <cfRule type="cellIs" dxfId="10" priority="158" operator="equal">
      <formula>"V"</formula>
    </cfRule>
    <cfRule type="cellIs" dxfId="9" priority="159" operator="equal">
      <formula>"S"</formula>
    </cfRule>
    <cfRule type="cellIs" dxfId="8" priority="160" operator="equal">
      <formula>"F"</formula>
    </cfRule>
    <cfRule type="cellIs" dxfId="7" priority="161" operator="equal">
      <formula>"P"</formula>
    </cfRule>
  </conditionalFormatting>
  <conditionalFormatting sqref="AR8:AR62">
    <cfRule type="cellIs" dxfId="6" priority="17" operator="equal">
      <formula>"A"</formula>
    </cfRule>
    <cfRule type="cellIs" dxfId="5" priority="18" operator="equal">
      <formula>"V"</formula>
    </cfRule>
    <cfRule type="cellIs" dxfId="4" priority="19" operator="equal">
      <formula>"S"</formula>
    </cfRule>
    <cfRule type="cellIs" dxfId="3" priority="20" operator="equal">
      <formula>"F"</formula>
    </cfRule>
    <cfRule type="cellIs" dxfId="2" priority="21" operator="equal">
      <formula>"P"</formula>
    </cfRule>
  </conditionalFormatting>
  <conditionalFormatting sqref="AN4">
    <cfRule type="cellIs" dxfId="1" priority="16" operator="equal">
      <formula>"Fri"</formula>
    </cfRule>
  </conditionalFormatting>
  <dataValidations count="1">
    <dataValidation type="list" allowBlank="1" showInputMessage="1" showErrorMessage="1" sqref="F3">
      <formula1>$A$2:$A$13</formula1>
    </dataValidation>
  </dataValidations>
  <pageMargins left="0.7" right="0.7" top="0.75" bottom="0.75" header="0.3" footer="0.3"/>
  <pageSetup paperSize="9"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00B050"/>
  </sheetPr>
  <dimension ref="B1:Z57"/>
  <sheetViews>
    <sheetView showGridLines="0" zoomScale="90" zoomScaleNormal="90" workbookViewId="0">
      <selection activeCell="G14" sqref="G14"/>
    </sheetView>
  </sheetViews>
  <sheetFormatPr defaultColWidth="17.140625" defaultRowHeight="15" x14ac:dyDescent="0.25"/>
  <cols>
    <col min="1" max="1" width="0.85546875" customWidth="1"/>
    <col min="2" max="2" width="11.7109375" style="12" customWidth="1"/>
    <col min="3" max="3" width="12.85546875" style="48" customWidth="1"/>
    <col min="4" max="4" width="22.140625" customWidth="1"/>
    <col min="5" max="5" width="18.7109375" customWidth="1"/>
    <col min="6" max="6" width="19.85546875" style="78" customWidth="1"/>
    <col min="7" max="7" width="25.140625" style="78" customWidth="1"/>
    <col min="8" max="8" width="19.85546875" style="78" customWidth="1"/>
    <col min="9" max="10" width="15.7109375" style="78" customWidth="1"/>
    <col min="11" max="11" width="12.28515625" style="96" customWidth="1"/>
    <col min="12" max="12" width="14.42578125" style="99" customWidth="1"/>
    <col min="13" max="13" width="14.5703125" style="99" customWidth="1"/>
    <col min="14" max="14" width="14.85546875" style="99" customWidth="1"/>
    <col min="15" max="15" width="12.85546875" style="99" customWidth="1"/>
    <col min="16" max="16" width="2.28515625" style="41" customWidth="1"/>
    <col min="17" max="17" width="14.85546875" style="107" customWidth="1"/>
    <col min="18" max="18" width="20.140625" style="107" customWidth="1"/>
    <col min="19" max="19" width="17.7109375" style="107" customWidth="1"/>
    <col min="20" max="20" width="15.5703125" style="107" customWidth="1"/>
    <col min="21" max="21" width="23.42578125" style="107" customWidth="1"/>
    <col min="22" max="22" width="27.28515625" style="107" customWidth="1"/>
    <col min="23" max="24" width="12.28515625" style="107" customWidth="1"/>
    <col min="25" max="25" width="14.42578125" style="107" customWidth="1"/>
    <col min="26" max="26" width="17.140625" style="99"/>
  </cols>
  <sheetData>
    <row r="1" spans="2:26" ht="8.25" customHeight="1" x14ac:dyDescent="0.25">
      <c r="B1" s="272"/>
      <c r="C1" s="272"/>
      <c r="D1" s="272"/>
      <c r="E1" s="272"/>
      <c r="F1" s="272"/>
      <c r="G1" s="272"/>
      <c r="H1" s="272"/>
      <c r="I1" s="272"/>
      <c r="J1" s="272"/>
      <c r="K1" s="272"/>
      <c r="L1" s="272"/>
      <c r="O1" s="41"/>
      <c r="P1" s="107"/>
      <c r="Y1" s="99"/>
      <c r="Z1"/>
    </row>
    <row r="2" spans="2:26" ht="4.5" customHeight="1" thickBot="1" x14ac:dyDescent="0.3">
      <c r="B2" s="275"/>
      <c r="C2" s="275"/>
      <c r="D2" s="274"/>
      <c r="E2" s="274"/>
      <c r="F2" s="274"/>
      <c r="G2" s="274"/>
      <c r="H2" s="274"/>
      <c r="I2" s="274"/>
      <c r="J2" s="274"/>
      <c r="K2" s="274"/>
      <c r="L2" s="274"/>
      <c r="O2" s="41"/>
      <c r="P2" s="107"/>
      <c r="Y2" s="99"/>
      <c r="Z2"/>
    </row>
    <row r="3" spans="2:26" ht="24" thickBot="1" x14ac:dyDescent="0.3">
      <c r="B3" s="283"/>
      <c r="C3" s="698" t="s">
        <v>514</v>
      </c>
      <c r="D3" s="699"/>
      <c r="E3" s="336"/>
      <c r="F3" s="337" t="str">
        <f>CONCATENATE("Salary Sheet for the Month of  "," : ",   ATTENDANCE!F3, " -",   ATTENDANCE!F2)</f>
        <v>Salary Sheet for the Month of   : MARCH -2020</v>
      </c>
      <c r="G3" s="337"/>
      <c r="H3" s="337"/>
      <c r="I3" s="337"/>
      <c r="J3" s="336"/>
      <c r="K3" s="338"/>
      <c r="N3" s="41"/>
      <c r="O3" s="107"/>
      <c r="P3" s="107"/>
      <c r="X3" s="99"/>
      <c r="Y3"/>
      <c r="Z3"/>
    </row>
    <row r="4" spans="2:26" ht="21.75" customHeight="1" thickBot="1" x14ac:dyDescent="0.3">
      <c r="B4" s="285"/>
      <c r="C4" s="286"/>
      <c r="D4" s="306" t="s">
        <v>515</v>
      </c>
      <c r="E4" s="429"/>
      <c r="F4" s="339"/>
      <c r="G4" s="339"/>
      <c r="H4" s="339"/>
      <c r="I4" s="339"/>
      <c r="J4" s="339"/>
      <c r="K4" s="339"/>
      <c r="L4" s="434"/>
      <c r="O4" s="41"/>
      <c r="P4" s="107"/>
      <c r="Y4" s="99"/>
      <c r="Z4"/>
    </row>
    <row r="5" spans="2:26" ht="21.75" customHeight="1" x14ac:dyDescent="0.25">
      <c r="B5" s="287"/>
      <c r="C5" s="271"/>
      <c r="D5" s="271"/>
      <c r="E5" s="270"/>
      <c r="F5" s="527" t="s">
        <v>564</v>
      </c>
      <c r="G5" s="527" t="s">
        <v>565</v>
      </c>
      <c r="H5" s="527" t="s">
        <v>566</v>
      </c>
      <c r="I5" s="527" t="s">
        <v>567</v>
      </c>
      <c r="J5" s="528" t="s">
        <v>569</v>
      </c>
      <c r="K5" s="528" t="s">
        <v>570</v>
      </c>
      <c r="L5" s="529" t="s">
        <v>571</v>
      </c>
      <c r="O5" s="41"/>
      <c r="P5" s="107"/>
      <c r="Y5" s="99"/>
      <c r="Z5"/>
    </row>
    <row r="6" spans="2:26" ht="21.75" customHeight="1" thickBot="1" x14ac:dyDescent="0.3">
      <c r="B6" s="287"/>
      <c r="C6" s="433"/>
      <c r="D6" s="435" t="s">
        <v>221</v>
      </c>
      <c r="E6" s="270"/>
      <c r="F6" s="270"/>
      <c r="G6" s="270"/>
      <c r="H6" s="270"/>
      <c r="I6" s="270"/>
      <c r="J6" s="270"/>
      <c r="K6" s="270"/>
      <c r="L6" s="422"/>
      <c r="O6" s="41"/>
      <c r="P6" s="107"/>
      <c r="Y6" s="99"/>
      <c r="Z6"/>
    </row>
    <row r="7" spans="2:26" ht="21.75" customHeight="1" thickBot="1" x14ac:dyDescent="0.3">
      <c r="B7" s="287"/>
      <c r="C7" s="271"/>
      <c r="D7" s="435" t="s">
        <v>578</v>
      </c>
      <c r="E7" s="423"/>
      <c r="F7" s="527" t="s">
        <v>572</v>
      </c>
      <c r="G7" s="527" t="s">
        <v>575</v>
      </c>
      <c r="H7" s="527" t="s">
        <v>576</v>
      </c>
      <c r="I7" s="708" t="s">
        <v>577</v>
      </c>
      <c r="J7" s="708"/>
      <c r="K7" s="706" t="s">
        <v>152</v>
      </c>
      <c r="L7" s="707"/>
      <c r="O7" s="41"/>
      <c r="P7" s="107"/>
      <c r="Y7" s="99"/>
      <c r="Z7"/>
    </row>
    <row r="8" spans="2:26" ht="21.75" customHeight="1" thickBot="1" x14ac:dyDescent="0.3">
      <c r="B8" s="287"/>
      <c r="C8" s="271" t="s">
        <v>522</v>
      </c>
      <c r="D8" s="302"/>
      <c r="E8" s="424"/>
      <c r="F8" s="424"/>
      <c r="G8" s="424"/>
      <c r="H8" s="424"/>
      <c r="I8" s="342"/>
      <c r="J8" s="425"/>
      <c r="K8" s="425"/>
      <c r="L8" s="426"/>
      <c r="O8" s="41"/>
      <c r="P8" s="107"/>
      <c r="Y8" s="99"/>
      <c r="Z8"/>
    </row>
    <row r="9" spans="2:26" ht="21.75" customHeight="1" x14ac:dyDescent="0.25">
      <c r="B9" s="287"/>
      <c r="C9" s="271" t="s">
        <v>523</v>
      </c>
      <c r="D9" s="275"/>
      <c r="E9" s="701"/>
      <c r="F9" s="341" t="s">
        <v>568</v>
      </c>
      <c r="G9" s="300" t="s">
        <v>573</v>
      </c>
      <c r="H9" s="700" t="s">
        <v>574</v>
      </c>
      <c r="I9" s="700"/>
      <c r="J9" s="427"/>
      <c r="K9" s="428"/>
      <c r="L9" s="301"/>
      <c r="O9" s="41"/>
      <c r="P9" s="107"/>
      <c r="Y9" s="99"/>
      <c r="Z9"/>
    </row>
    <row r="10" spans="2:26" ht="21.75" customHeight="1" thickBot="1" x14ac:dyDescent="0.3">
      <c r="B10" s="431"/>
      <c r="C10" s="432"/>
      <c r="D10" s="430"/>
      <c r="E10" s="702"/>
      <c r="F10" s="303"/>
      <c r="G10" s="304"/>
      <c r="H10" s="703"/>
      <c r="I10" s="703"/>
      <c r="J10" s="314"/>
      <c r="K10" s="704"/>
      <c r="L10" s="705"/>
      <c r="O10" s="41"/>
      <c r="P10" s="107"/>
      <c r="Y10" s="99"/>
      <c r="Z10"/>
    </row>
    <row r="11" spans="2:26" ht="6" customHeight="1" x14ac:dyDescent="0.25"/>
    <row r="12" spans="2:26" ht="28.5" customHeight="1" x14ac:dyDescent="0.25">
      <c r="B12" s="38"/>
      <c r="C12" s="31"/>
      <c r="D12" s="38"/>
      <c r="E12" s="38"/>
      <c r="F12" s="79"/>
      <c r="G12" s="79"/>
      <c r="H12" s="79"/>
      <c r="I12" s="79"/>
      <c r="J12" s="79"/>
      <c r="K12" s="97"/>
      <c r="L12" s="100"/>
      <c r="M12" s="103"/>
      <c r="N12" s="103"/>
      <c r="O12" s="105"/>
      <c r="P12" s="39"/>
      <c r="Q12" s="696" t="s">
        <v>209</v>
      </c>
      <c r="R12" s="697"/>
      <c r="S12" s="697"/>
      <c r="T12" s="697"/>
      <c r="U12" s="697"/>
      <c r="V12" s="110"/>
      <c r="W12" s="695" t="s">
        <v>139</v>
      </c>
      <c r="X12" s="695"/>
      <c r="Y12" s="695"/>
      <c r="Z12" s="113"/>
    </row>
    <row r="13" spans="2:26" ht="25.5" customHeight="1" x14ac:dyDescent="0.25">
      <c r="B13" s="11" t="s">
        <v>22</v>
      </c>
      <c r="C13" s="11" t="s">
        <v>24</v>
      </c>
      <c r="D13" s="11" t="s">
        <v>23</v>
      </c>
      <c r="E13" s="11" t="s">
        <v>99</v>
      </c>
      <c r="F13" s="80" t="s">
        <v>18</v>
      </c>
      <c r="G13" s="80" t="s">
        <v>224</v>
      </c>
      <c r="H13" s="80" t="s">
        <v>469</v>
      </c>
      <c r="I13" s="80" t="s">
        <v>20</v>
      </c>
      <c r="J13" s="80" t="s">
        <v>563</v>
      </c>
      <c r="K13" s="95" t="s">
        <v>148</v>
      </c>
      <c r="L13" s="101" t="s">
        <v>210</v>
      </c>
      <c r="M13" s="104" t="s">
        <v>140</v>
      </c>
      <c r="N13" s="579" t="s">
        <v>468</v>
      </c>
      <c r="O13" s="106" t="s">
        <v>138</v>
      </c>
      <c r="P13" s="40"/>
      <c r="Q13" s="104" t="s">
        <v>165</v>
      </c>
      <c r="R13" s="109" t="s">
        <v>154</v>
      </c>
      <c r="S13" s="109" t="s">
        <v>155</v>
      </c>
      <c r="T13" s="109" t="s">
        <v>776</v>
      </c>
      <c r="U13" s="109" t="s">
        <v>156</v>
      </c>
      <c r="V13" s="111" t="s">
        <v>141</v>
      </c>
      <c r="W13" s="104" t="s">
        <v>142</v>
      </c>
      <c r="X13" s="104" t="s">
        <v>116</v>
      </c>
      <c r="Y13" s="104" t="s">
        <v>143</v>
      </c>
      <c r="Z13" s="109" t="s">
        <v>166</v>
      </c>
    </row>
    <row r="14" spans="2:26" ht="15.75" x14ac:dyDescent="0.25">
      <c r="B14" s="44">
        <v>1</v>
      </c>
      <c r="C14" s="49">
        <v>1</v>
      </c>
      <c r="D14" s="72" t="str">
        <f>IF(ISERROR(VLOOKUP(C14,EMPLOYEE,2,FALSE)),"",VLOOKUP(C14,EMPLOYEE,2,FALSE))</f>
        <v>Sahid</v>
      </c>
      <c r="E14" s="72">
        <f t="shared" ref="E14" si="0">IF(ISERROR(VLOOKUP(C14,EMPLOYEE,5,FALSE)),"",VLOOKUP(C14,EMPLOYEE,5,FALSE))</f>
        <v>0</v>
      </c>
      <c r="F14" s="81" t="s">
        <v>198</v>
      </c>
      <c r="G14" s="81">
        <f t="shared" ref="G14:G57" si="1">IF(ISERROR(VLOOKUP(C14,EMPLOYEE,8,FALSE)),"",VLOOKUP(C14,EMPLOYEE,8,FALSE))</f>
        <v>1000</v>
      </c>
      <c r="H14" s="81"/>
      <c r="I14" s="81">
        <f t="shared" ref="I14:I57" si="2">IF(ISERROR(VLOOKUP(C14,EMPLOYEE,9,FALSE)),"",VLOOKUP(C14,EMPLOYEE,9,FALSE))</f>
        <v>500</v>
      </c>
      <c r="J14" s="81"/>
      <c r="K14" s="98">
        <v>31</v>
      </c>
      <c r="L14" s="102">
        <f>G14+I14/31*K14</f>
        <v>1500</v>
      </c>
      <c r="M14" s="102"/>
      <c r="N14" s="102"/>
      <c r="O14" s="102">
        <f>SUM(L14:N14)</f>
        <v>1500</v>
      </c>
      <c r="P14" s="42"/>
      <c r="Q14" s="108"/>
      <c r="R14" s="108"/>
      <c r="S14" s="108"/>
      <c r="T14" s="108"/>
      <c r="U14" s="108"/>
      <c r="V14" s="108"/>
      <c r="W14" s="112"/>
      <c r="X14" s="102"/>
      <c r="Y14" s="102"/>
      <c r="Z14" s="102">
        <f>SUM(Q14:U14)-SUM(V14:Y14)</f>
        <v>0</v>
      </c>
    </row>
    <row r="15" spans="2:26" ht="15.75" x14ac:dyDescent="0.25">
      <c r="B15" s="44"/>
      <c r="C15" s="49"/>
      <c r="D15" s="72" t="str">
        <f t="shared" ref="D15:D57" si="3">IF(ISERROR(VLOOKUP(C15,EMPLOYEE,2,FALSE)),"",VLOOKUP(C15,EMPLOYEE,2,FALSE))</f>
        <v/>
      </c>
      <c r="E15" s="72" t="str">
        <f t="shared" ref="E15:E57" si="4">IF(ISERROR(VLOOKUP(C15,EMPLOYEE,5,FALSE)),"",VLOOKUP(C15,EMPLOYEE,5,FALSE))</f>
        <v/>
      </c>
      <c r="F15" s="81" t="str">
        <f t="shared" ref="F15:F57" si="5">IF(ISERROR(VLOOKUP(C15,EMPLOYEE,7,FALSE)),"",VLOOKUP(C15,EMPLOYEE,7,FALSE))</f>
        <v/>
      </c>
      <c r="G15" s="81" t="str">
        <f t="shared" si="1"/>
        <v/>
      </c>
      <c r="H15" s="81"/>
      <c r="I15" s="81" t="str">
        <f t="shared" si="2"/>
        <v/>
      </c>
      <c r="J15" s="81"/>
      <c r="K15" s="98"/>
      <c r="L15" s="102"/>
      <c r="M15" s="102"/>
      <c r="N15" s="102"/>
      <c r="O15" s="102">
        <f t="shared" ref="O15:O57" si="6">SUM(L15:N15)</f>
        <v>0</v>
      </c>
      <c r="P15" s="42"/>
      <c r="Q15" s="108"/>
      <c r="R15" s="108"/>
      <c r="S15" s="108"/>
      <c r="T15" s="108"/>
      <c r="U15" s="108"/>
      <c r="V15" s="108"/>
      <c r="W15" s="112"/>
      <c r="X15" s="102"/>
      <c r="Y15" s="102"/>
      <c r="Z15" s="102">
        <f t="shared" ref="Z15:Z57" si="7">SUM(Q15:U15)-SUM(V15:Y15)</f>
        <v>0</v>
      </c>
    </row>
    <row r="16" spans="2:26" ht="15.75" x14ac:dyDescent="0.25">
      <c r="B16" s="44"/>
      <c r="C16" s="49"/>
      <c r="D16" s="72" t="str">
        <f t="shared" si="3"/>
        <v/>
      </c>
      <c r="E16" s="72" t="str">
        <f t="shared" si="4"/>
        <v/>
      </c>
      <c r="F16" s="81" t="str">
        <f t="shared" si="5"/>
        <v/>
      </c>
      <c r="G16" s="81" t="str">
        <f t="shared" si="1"/>
        <v/>
      </c>
      <c r="H16" s="81"/>
      <c r="I16" s="81" t="str">
        <f t="shared" si="2"/>
        <v/>
      </c>
      <c r="J16" s="81"/>
      <c r="K16" s="98"/>
      <c r="L16" s="102"/>
      <c r="M16" s="102"/>
      <c r="N16" s="102"/>
      <c r="O16" s="102">
        <f t="shared" si="6"/>
        <v>0</v>
      </c>
      <c r="P16" s="42"/>
      <c r="Q16" s="108"/>
      <c r="R16" s="108"/>
      <c r="S16" s="108"/>
      <c r="T16" s="108"/>
      <c r="U16" s="108"/>
      <c r="V16" s="108"/>
      <c r="W16" s="112"/>
      <c r="X16" s="102"/>
      <c r="Y16" s="102"/>
      <c r="Z16" s="102">
        <f t="shared" si="7"/>
        <v>0</v>
      </c>
    </row>
    <row r="17" spans="2:26" ht="15.75" x14ac:dyDescent="0.25">
      <c r="B17" s="44"/>
      <c r="C17" s="50"/>
      <c r="D17" s="72" t="str">
        <f t="shared" si="3"/>
        <v/>
      </c>
      <c r="E17" s="72" t="str">
        <f t="shared" si="4"/>
        <v/>
      </c>
      <c r="F17" s="81" t="str">
        <f t="shared" si="5"/>
        <v/>
      </c>
      <c r="G17" s="81" t="str">
        <f t="shared" si="1"/>
        <v/>
      </c>
      <c r="H17" s="81"/>
      <c r="I17" s="81" t="str">
        <f t="shared" si="2"/>
        <v/>
      </c>
      <c r="J17" s="81"/>
      <c r="K17" s="98"/>
      <c r="L17" s="102"/>
      <c r="M17" s="102"/>
      <c r="N17" s="102"/>
      <c r="O17" s="102">
        <f t="shared" si="6"/>
        <v>0</v>
      </c>
      <c r="P17" s="42"/>
      <c r="Q17" s="108"/>
      <c r="R17" s="108"/>
      <c r="S17" s="108"/>
      <c r="T17" s="108"/>
      <c r="U17" s="108"/>
      <c r="V17" s="108"/>
      <c r="W17" s="112"/>
      <c r="X17" s="102"/>
      <c r="Y17" s="102"/>
      <c r="Z17" s="102">
        <f t="shared" si="7"/>
        <v>0</v>
      </c>
    </row>
    <row r="18" spans="2:26" ht="15.75" x14ac:dyDescent="0.25">
      <c r="B18" s="44"/>
      <c r="C18" s="50"/>
      <c r="D18" s="72" t="str">
        <f t="shared" si="3"/>
        <v/>
      </c>
      <c r="E18" s="72" t="str">
        <f t="shared" si="4"/>
        <v/>
      </c>
      <c r="F18" s="81" t="str">
        <f t="shared" si="5"/>
        <v/>
      </c>
      <c r="G18" s="81" t="str">
        <f t="shared" si="1"/>
        <v/>
      </c>
      <c r="H18" s="81"/>
      <c r="I18" s="81" t="str">
        <f t="shared" si="2"/>
        <v/>
      </c>
      <c r="J18" s="81"/>
      <c r="K18" s="98"/>
      <c r="L18" s="102"/>
      <c r="M18" s="102"/>
      <c r="N18" s="102"/>
      <c r="O18" s="102">
        <f t="shared" si="6"/>
        <v>0</v>
      </c>
      <c r="P18" s="42"/>
      <c r="Q18" s="108"/>
      <c r="R18" s="108"/>
      <c r="S18" s="108"/>
      <c r="T18" s="108"/>
      <c r="U18" s="108"/>
      <c r="V18" s="108"/>
      <c r="W18" s="112"/>
      <c r="X18" s="102"/>
      <c r="Y18" s="102"/>
      <c r="Z18" s="102">
        <f t="shared" si="7"/>
        <v>0</v>
      </c>
    </row>
    <row r="19" spans="2:26" ht="15.75" x14ac:dyDescent="0.25">
      <c r="B19" s="45"/>
      <c r="C19" s="49"/>
      <c r="D19" s="72" t="str">
        <f t="shared" si="3"/>
        <v/>
      </c>
      <c r="E19" s="72" t="str">
        <f t="shared" si="4"/>
        <v/>
      </c>
      <c r="F19" s="81" t="str">
        <f t="shared" si="5"/>
        <v/>
      </c>
      <c r="G19" s="81" t="str">
        <f t="shared" si="1"/>
        <v/>
      </c>
      <c r="H19" s="81"/>
      <c r="I19" s="81" t="str">
        <f t="shared" si="2"/>
        <v/>
      </c>
      <c r="J19" s="81"/>
      <c r="K19" s="98"/>
      <c r="L19" s="102"/>
      <c r="M19" s="102"/>
      <c r="N19" s="102"/>
      <c r="O19" s="102">
        <f t="shared" si="6"/>
        <v>0</v>
      </c>
      <c r="P19" s="43"/>
      <c r="Q19" s="108"/>
      <c r="R19" s="108"/>
      <c r="S19" s="108"/>
      <c r="T19" s="108"/>
      <c r="U19" s="108"/>
      <c r="V19" s="108"/>
      <c r="W19" s="112"/>
      <c r="X19" s="102"/>
      <c r="Y19" s="102"/>
      <c r="Z19" s="102">
        <f t="shared" si="7"/>
        <v>0</v>
      </c>
    </row>
    <row r="20" spans="2:26" ht="15.75" x14ac:dyDescent="0.25">
      <c r="B20" s="45"/>
      <c r="C20" s="49"/>
      <c r="D20" s="72" t="str">
        <f t="shared" si="3"/>
        <v/>
      </c>
      <c r="E20" s="72" t="str">
        <f t="shared" si="4"/>
        <v/>
      </c>
      <c r="F20" s="81" t="str">
        <f t="shared" si="5"/>
        <v/>
      </c>
      <c r="G20" s="81" t="str">
        <f t="shared" si="1"/>
        <v/>
      </c>
      <c r="H20" s="81"/>
      <c r="I20" s="81" t="str">
        <f t="shared" si="2"/>
        <v/>
      </c>
      <c r="J20" s="81"/>
      <c r="K20" s="98"/>
      <c r="L20" s="102"/>
      <c r="M20" s="102"/>
      <c r="N20" s="102"/>
      <c r="O20" s="102">
        <f t="shared" si="6"/>
        <v>0</v>
      </c>
      <c r="P20" s="43"/>
      <c r="Q20" s="108"/>
      <c r="R20" s="108"/>
      <c r="S20" s="108"/>
      <c r="T20" s="108"/>
      <c r="U20" s="108"/>
      <c r="V20" s="108"/>
      <c r="W20" s="112"/>
      <c r="X20" s="102"/>
      <c r="Y20" s="102"/>
      <c r="Z20" s="102">
        <f t="shared" si="7"/>
        <v>0</v>
      </c>
    </row>
    <row r="21" spans="2:26" ht="15.75" x14ac:dyDescent="0.25">
      <c r="B21" s="45"/>
      <c r="C21" s="49"/>
      <c r="D21" s="72" t="str">
        <f t="shared" si="3"/>
        <v/>
      </c>
      <c r="E21" s="72" t="str">
        <f t="shared" si="4"/>
        <v/>
      </c>
      <c r="F21" s="81" t="str">
        <f t="shared" si="5"/>
        <v/>
      </c>
      <c r="G21" s="81" t="str">
        <f t="shared" si="1"/>
        <v/>
      </c>
      <c r="H21" s="81"/>
      <c r="I21" s="81" t="str">
        <f t="shared" si="2"/>
        <v/>
      </c>
      <c r="J21" s="81"/>
      <c r="K21" s="98"/>
      <c r="L21" s="102"/>
      <c r="M21" s="102"/>
      <c r="N21" s="102"/>
      <c r="O21" s="102">
        <f t="shared" si="6"/>
        <v>0</v>
      </c>
      <c r="P21" s="43"/>
      <c r="Q21" s="108"/>
      <c r="R21" s="108"/>
      <c r="S21" s="108"/>
      <c r="T21" s="108"/>
      <c r="U21" s="108"/>
      <c r="V21" s="108"/>
      <c r="W21" s="112"/>
      <c r="X21" s="102" t="s">
        <v>198</v>
      </c>
      <c r="Y21" s="102"/>
      <c r="Z21" s="102">
        <f t="shared" si="7"/>
        <v>0</v>
      </c>
    </row>
    <row r="22" spans="2:26" ht="15.75" x14ac:dyDescent="0.25">
      <c r="B22" s="45"/>
      <c r="C22" s="49"/>
      <c r="D22" s="72" t="str">
        <f t="shared" si="3"/>
        <v/>
      </c>
      <c r="E22" s="72" t="str">
        <f t="shared" si="4"/>
        <v/>
      </c>
      <c r="F22" s="81" t="str">
        <f t="shared" si="5"/>
        <v/>
      </c>
      <c r="G22" s="81" t="str">
        <f t="shared" si="1"/>
        <v/>
      </c>
      <c r="H22" s="81"/>
      <c r="I22" s="81" t="str">
        <f t="shared" si="2"/>
        <v/>
      </c>
      <c r="J22" s="81"/>
      <c r="K22" s="98"/>
      <c r="L22" s="102"/>
      <c r="M22" s="102"/>
      <c r="N22" s="102"/>
      <c r="O22" s="102">
        <f t="shared" si="6"/>
        <v>0</v>
      </c>
      <c r="P22" s="43"/>
      <c r="Q22" s="108"/>
      <c r="R22" s="108"/>
      <c r="S22" s="108"/>
      <c r="T22" s="108"/>
      <c r="U22" s="108"/>
      <c r="V22" s="108"/>
      <c r="W22" s="112"/>
      <c r="X22" s="102"/>
      <c r="Y22" s="102"/>
      <c r="Z22" s="102">
        <f t="shared" si="7"/>
        <v>0</v>
      </c>
    </row>
    <row r="23" spans="2:26" ht="15.75" x14ac:dyDescent="0.25">
      <c r="B23" s="45"/>
      <c r="C23" s="49"/>
      <c r="D23" s="72" t="str">
        <f t="shared" si="3"/>
        <v/>
      </c>
      <c r="E23" s="72" t="str">
        <f t="shared" si="4"/>
        <v/>
      </c>
      <c r="F23" s="81" t="str">
        <f t="shared" si="5"/>
        <v/>
      </c>
      <c r="G23" s="81" t="str">
        <f t="shared" si="1"/>
        <v/>
      </c>
      <c r="H23" s="81"/>
      <c r="I23" s="81" t="str">
        <f t="shared" si="2"/>
        <v/>
      </c>
      <c r="J23" s="81"/>
      <c r="K23" s="98"/>
      <c r="L23" s="102"/>
      <c r="M23" s="102"/>
      <c r="N23" s="102"/>
      <c r="O23" s="102">
        <f t="shared" si="6"/>
        <v>0</v>
      </c>
      <c r="P23" s="43"/>
      <c r="Q23" s="108"/>
      <c r="R23" s="108"/>
      <c r="S23" s="108"/>
      <c r="T23" s="108"/>
      <c r="U23" s="108"/>
      <c r="V23" s="108"/>
      <c r="W23" s="112"/>
      <c r="X23" s="102"/>
      <c r="Y23" s="102"/>
      <c r="Z23" s="102">
        <f t="shared" si="7"/>
        <v>0</v>
      </c>
    </row>
    <row r="24" spans="2:26" ht="15.75" x14ac:dyDescent="0.25">
      <c r="B24" s="45"/>
      <c r="C24" s="49"/>
      <c r="D24" s="72" t="str">
        <f t="shared" si="3"/>
        <v/>
      </c>
      <c r="E24" s="72" t="str">
        <f t="shared" si="4"/>
        <v/>
      </c>
      <c r="F24" s="81" t="str">
        <f t="shared" si="5"/>
        <v/>
      </c>
      <c r="G24" s="81" t="str">
        <f t="shared" si="1"/>
        <v/>
      </c>
      <c r="H24" s="81"/>
      <c r="I24" s="81" t="str">
        <f t="shared" si="2"/>
        <v/>
      </c>
      <c r="J24" s="81"/>
      <c r="K24" s="98"/>
      <c r="L24" s="102"/>
      <c r="M24" s="102"/>
      <c r="N24" s="102"/>
      <c r="O24" s="102">
        <f t="shared" si="6"/>
        <v>0</v>
      </c>
      <c r="P24" s="43"/>
      <c r="Q24" s="108"/>
      <c r="R24" s="108"/>
      <c r="S24" s="108"/>
      <c r="T24" s="108"/>
      <c r="U24" s="108"/>
      <c r="V24" s="108"/>
      <c r="W24" s="112"/>
      <c r="X24" s="102"/>
      <c r="Y24" s="102"/>
      <c r="Z24" s="102">
        <f t="shared" si="7"/>
        <v>0</v>
      </c>
    </row>
    <row r="25" spans="2:26" ht="15.75" x14ac:dyDescent="0.25">
      <c r="B25" s="45"/>
      <c r="C25" s="49"/>
      <c r="D25" s="72" t="str">
        <f t="shared" si="3"/>
        <v/>
      </c>
      <c r="E25" s="72" t="str">
        <f t="shared" si="4"/>
        <v/>
      </c>
      <c r="F25" s="81" t="str">
        <f t="shared" si="5"/>
        <v/>
      </c>
      <c r="G25" s="81" t="str">
        <f t="shared" si="1"/>
        <v/>
      </c>
      <c r="H25" s="81"/>
      <c r="I25" s="81" t="str">
        <f t="shared" si="2"/>
        <v/>
      </c>
      <c r="J25" s="81"/>
      <c r="K25" s="98"/>
      <c r="L25" s="102"/>
      <c r="M25" s="102"/>
      <c r="N25" s="102"/>
      <c r="O25" s="102">
        <f t="shared" si="6"/>
        <v>0</v>
      </c>
      <c r="P25" s="43"/>
      <c r="Q25" s="108"/>
      <c r="R25" s="108"/>
      <c r="S25" s="108"/>
      <c r="T25" s="108"/>
      <c r="U25" s="108"/>
      <c r="V25" s="108"/>
      <c r="W25" s="112"/>
      <c r="X25" s="102"/>
      <c r="Y25" s="102"/>
      <c r="Z25" s="102">
        <f t="shared" si="7"/>
        <v>0</v>
      </c>
    </row>
    <row r="26" spans="2:26" ht="15.75" x14ac:dyDescent="0.25">
      <c r="B26" s="45"/>
      <c r="C26" s="49"/>
      <c r="D26" s="72" t="str">
        <f t="shared" si="3"/>
        <v/>
      </c>
      <c r="E26" s="72" t="str">
        <f t="shared" si="4"/>
        <v/>
      </c>
      <c r="F26" s="81" t="str">
        <f t="shared" si="5"/>
        <v/>
      </c>
      <c r="G26" s="81" t="str">
        <f>IF(ISERROR(VLOOKUP(C26,EMPLOYEE,8,FALSE)),"",VLOOKUP(C26,EMPLOYEE,8,FALSE))</f>
        <v/>
      </c>
      <c r="H26" s="81"/>
      <c r="I26" s="81" t="str">
        <f t="shared" si="2"/>
        <v/>
      </c>
      <c r="J26" s="81"/>
      <c r="K26" s="98"/>
      <c r="L26" s="102"/>
      <c r="M26" s="102"/>
      <c r="N26" s="102"/>
      <c r="O26" s="102">
        <f t="shared" si="6"/>
        <v>0</v>
      </c>
      <c r="P26" s="43"/>
      <c r="Q26" s="108"/>
      <c r="R26" s="108"/>
      <c r="S26" s="108"/>
      <c r="T26" s="108"/>
      <c r="U26" s="108"/>
      <c r="V26" s="108"/>
      <c r="W26" s="112"/>
      <c r="X26" s="102"/>
      <c r="Y26" s="102"/>
      <c r="Z26" s="102">
        <f t="shared" si="7"/>
        <v>0</v>
      </c>
    </row>
    <row r="27" spans="2:26" ht="15.75" x14ac:dyDescent="0.25">
      <c r="B27" s="45"/>
      <c r="C27" s="49"/>
      <c r="D27" s="72" t="str">
        <f t="shared" si="3"/>
        <v/>
      </c>
      <c r="E27" s="72" t="str">
        <f t="shared" si="4"/>
        <v/>
      </c>
      <c r="F27" s="81" t="str">
        <f t="shared" si="5"/>
        <v/>
      </c>
      <c r="G27" s="81" t="str">
        <f t="shared" si="1"/>
        <v/>
      </c>
      <c r="H27" s="81"/>
      <c r="I27" s="81" t="str">
        <f t="shared" si="2"/>
        <v/>
      </c>
      <c r="J27" s="81"/>
      <c r="K27" s="98"/>
      <c r="L27" s="102"/>
      <c r="M27" s="102"/>
      <c r="N27" s="102"/>
      <c r="O27" s="102">
        <f t="shared" si="6"/>
        <v>0</v>
      </c>
      <c r="P27" s="43"/>
      <c r="Q27" s="108"/>
      <c r="R27" s="108"/>
      <c r="S27" s="108"/>
      <c r="T27" s="108"/>
      <c r="U27" s="108"/>
      <c r="V27" s="108"/>
      <c r="W27" s="112"/>
      <c r="X27" s="102"/>
      <c r="Y27" s="102"/>
      <c r="Z27" s="102">
        <f t="shared" si="7"/>
        <v>0</v>
      </c>
    </row>
    <row r="28" spans="2:26" ht="15.75" x14ac:dyDescent="0.25">
      <c r="B28" s="45"/>
      <c r="C28" s="49"/>
      <c r="D28" s="72" t="str">
        <f t="shared" si="3"/>
        <v/>
      </c>
      <c r="E28" s="72" t="str">
        <f t="shared" si="4"/>
        <v/>
      </c>
      <c r="F28" s="81" t="str">
        <f t="shared" si="5"/>
        <v/>
      </c>
      <c r="G28" s="81" t="str">
        <f t="shared" si="1"/>
        <v/>
      </c>
      <c r="H28" s="81"/>
      <c r="I28" s="81" t="str">
        <f t="shared" si="2"/>
        <v/>
      </c>
      <c r="J28" s="81"/>
      <c r="K28" s="98"/>
      <c r="L28" s="102"/>
      <c r="M28" s="102"/>
      <c r="N28" s="102"/>
      <c r="O28" s="102">
        <f t="shared" si="6"/>
        <v>0</v>
      </c>
      <c r="P28" s="43"/>
      <c r="Q28" s="108"/>
      <c r="R28" s="108"/>
      <c r="S28" s="108"/>
      <c r="T28" s="108"/>
      <c r="U28" s="108"/>
      <c r="V28" s="108"/>
      <c r="W28" s="112"/>
      <c r="X28" s="102"/>
      <c r="Y28" s="102"/>
      <c r="Z28" s="102">
        <f t="shared" si="7"/>
        <v>0</v>
      </c>
    </row>
    <row r="29" spans="2:26" ht="15.75" x14ac:dyDescent="0.25">
      <c r="B29" s="45"/>
      <c r="C29" s="49"/>
      <c r="D29" s="72" t="str">
        <f t="shared" si="3"/>
        <v/>
      </c>
      <c r="E29" s="72" t="str">
        <f t="shared" si="4"/>
        <v/>
      </c>
      <c r="F29" s="81" t="str">
        <f t="shared" si="5"/>
        <v/>
      </c>
      <c r="G29" s="81" t="str">
        <f t="shared" si="1"/>
        <v/>
      </c>
      <c r="H29" s="81"/>
      <c r="I29" s="81" t="str">
        <f t="shared" si="2"/>
        <v/>
      </c>
      <c r="J29" s="81"/>
      <c r="K29" s="98"/>
      <c r="L29" s="102"/>
      <c r="M29" s="102"/>
      <c r="N29" s="102"/>
      <c r="O29" s="102">
        <f t="shared" si="6"/>
        <v>0</v>
      </c>
      <c r="P29" s="43"/>
      <c r="Q29" s="108"/>
      <c r="R29" s="108"/>
      <c r="S29" s="108"/>
      <c r="T29" s="108"/>
      <c r="U29" s="108"/>
      <c r="V29" s="108"/>
      <c r="W29" s="112"/>
      <c r="X29" s="102"/>
      <c r="Y29" s="102"/>
      <c r="Z29" s="102">
        <f t="shared" si="7"/>
        <v>0</v>
      </c>
    </row>
    <row r="30" spans="2:26" ht="15.75" x14ac:dyDescent="0.25">
      <c r="B30" s="45"/>
      <c r="C30" s="49"/>
      <c r="D30" s="72" t="str">
        <f t="shared" si="3"/>
        <v/>
      </c>
      <c r="E30" s="72" t="str">
        <f t="shared" si="4"/>
        <v/>
      </c>
      <c r="F30" s="81" t="str">
        <f t="shared" si="5"/>
        <v/>
      </c>
      <c r="G30" s="81" t="str">
        <f t="shared" si="1"/>
        <v/>
      </c>
      <c r="H30" s="81"/>
      <c r="I30" s="81" t="str">
        <f t="shared" si="2"/>
        <v/>
      </c>
      <c r="J30" s="81"/>
      <c r="K30" s="98"/>
      <c r="L30" s="102"/>
      <c r="M30" s="102"/>
      <c r="N30" s="102"/>
      <c r="O30" s="102">
        <f t="shared" si="6"/>
        <v>0</v>
      </c>
      <c r="P30" s="43"/>
      <c r="Q30" s="108"/>
      <c r="R30" s="108"/>
      <c r="S30" s="108"/>
      <c r="T30" s="108"/>
      <c r="U30" s="108"/>
      <c r="V30" s="108"/>
      <c r="W30" s="112"/>
      <c r="X30" s="102"/>
      <c r="Y30" s="102"/>
      <c r="Z30" s="102">
        <f t="shared" si="7"/>
        <v>0</v>
      </c>
    </row>
    <row r="31" spans="2:26" ht="15.75" x14ac:dyDescent="0.25">
      <c r="B31" s="45"/>
      <c r="C31" s="49"/>
      <c r="D31" s="72" t="str">
        <f t="shared" si="3"/>
        <v/>
      </c>
      <c r="E31" s="72" t="str">
        <f t="shared" si="4"/>
        <v/>
      </c>
      <c r="F31" s="81" t="str">
        <f t="shared" si="5"/>
        <v/>
      </c>
      <c r="G31" s="81" t="str">
        <f t="shared" si="1"/>
        <v/>
      </c>
      <c r="H31" s="81"/>
      <c r="I31" s="81" t="str">
        <f t="shared" si="2"/>
        <v/>
      </c>
      <c r="J31" s="81"/>
      <c r="K31" s="98"/>
      <c r="L31" s="102"/>
      <c r="M31" s="102"/>
      <c r="N31" s="102"/>
      <c r="O31" s="102">
        <f t="shared" si="6"/>
        <v>0</v>
      </c>
      <c r="P31" s="43"/>
      <c r="Q31" s="108"/>
      <c r="R31" s="108"/>
      <c r="S31" s="108"/>
      <c r="T31" s="108"/>
      <c r="U31" s="108"/>
      <c r="V31" s="108"/>
      <c r="W31" s="112"/>
      <c r="X31" s="102"/>
      <c r="Y31" s="102"/>
      <c r="Z31" s="102">
        <f t="shared" si="7"/>
        <v>0</v>
      </c>
    </row>
    <row r="32" spans="2:26" ht="15.75" x14ac:dyDescent="0.25">
      <c r="B32" s="45"/>
      <c r="C32" s="49"/>
      <c r="D32" s="72" t="str">
        <f t="shared" si="3"/>
        <v/>
      </c>
      <c r="E32" s="72" t="str">
        <f t="shared" si="4"/>
        <v/>
      </c>
      <c r="F32" s="81" t="str">
        <f t="shared" si="5"/>
        <v/>
      </c>
      <c r="G32" s="81" t="str">
        <f t="shared" si="1"/>
        <v/>
      </c>
      <c r="H32" s="81"/>
      <c r="I32" s="81" t="str">
        <f t="shared" si="2"/>
        <v/>
      </c>
      <c r="J32" s="81"/>
      <c r="K32" s="98"/>
      <c r="L32" s="102"/>
      <c r="M32" s="102"/>
      <c r="N32" s="102"/>
      <c r="O32" s="102">
        <f t="shared" si="6"/>
        <v>0</v>
      </c>
      <c r="P32" s="43"/>
      <c r="Q32" s="108"/>
      <c r="R32" s="108"/>
      <c r="S32" s="108"/>
      <c r="T32" s="108"/>
      <c r="U32" s="108"/>
      <c r="V32" s="108"/>
      <c r="W32" s="112"/>
      <c r="X32" s="102"/>
      <c r="Y32" s="102"/>
      <c r="Z32" s="102">
        <f t="shared" si="7"/>
        <v>0</v>
      </c>
    </row>
    <row r="33" spans="2:26" ht="15.75" x14ac:dyDescent="0.25">
      <c r="B33" s="45"/>
      <c r="C33" s="49"/>
      <c r="D33" s="72" t="str">
        <f t="shared" si="3"/>
        <v/>
      </c>
      <c r="E33" s="72" t="str">
        <f t="shared" si="4"/>
        <v/>
      </c>
      <c r="F33" s="81" t="str">
        <f t="shared" si="5"/>
        <v/>
      </c>
      <c r="G33" s="81" t="str">
        <f t="shared" si="1"/>
        <v/>
      </c>
      <c r="H33" s="81"/>
      <c r="I33" s="81" t="str">
        <f t="shared" si="2"/>
        <v/>
      </c>
      <c r="J33" s="81"/>
      <c r="K33" s="98"/>
      <c r="L33" s="102"/>
      <c r="M33" s="102"/>
      <c r="N33" s="102"/>
      <c r="O33" s="102">
        <f t="shared" si="6"/>
        <v>0</v>
      </c>
      <c r="P33" s="43"/>
      <c r="Q33" s="108"/>
      <c r="R33" s="108"/>
      <c r="S33" s="108"/>
      <c r="T33" s="108"/>
      <c r="U33" s="108"/>
      <c r="V33" s="108"/>
      <c r="W33" s="112"/>
      <c r="X33" s="102"/>
      <c r="Y33" s="102"/>
      <c r="Z33" s="102">
        <f t="shared" si="7"/>
        <v>0</v>
      </c>
    </row>
    <row r="34" spans="2:26" ht="15.75" x14ac:dyDescent="0.25">
      <c r="B34" s="45"/>
      <c r="C34" s="49"/>
      <c r="D34" s="72" t="str">
        <f t="shared" si="3"/>
        <v/>
      </c>
      <c r="E34" s="72" t="str">
        <f t="shared" si="4"/>
        <v/>
      </c>
      <c r="F34" s="81" t="str">
        <f t="shared" si="5"/>
        <v/>
      </c>
      <c r="G34" s="81" t="str">
        <f t="shared" si="1"/>
        <v/>
      </c>
      <c r="H34" s="81"/>
      <c r="I34" s="81" t="str">
        <f t="shared" si="2"/>
        <v/>
      </c>
      <c r="J34" s="81"/>
      <c r="K34" s="98"/>
      <c r="L34" s="102"/>
      <c r="M34" s="102"/>
      <c r="N34" s="102"/>
      <c r="O34" s="102">
        <f t="shared" si="6"/>
        <v>0</v>
      </c>
      <c r="P34" s="43"/>
      <c r="Q34" s="108"/>
      <c r="R34" s="108"/>
      <c r="S34" s="108"/>
      <c r="T34" s="108"/>
      <c r="U34" s="108"/>
      <c r="V34" s="108"/>
      <c r="W34" s="112"/>
      <c r="X34" s="102"/>
      <c r="Y34" s="102"/>
      <c r="Z34" s="102">
        <f t="shared" si="7"/>
        <v>0</v>
      </c>
    </row>
    <row r="35" spans="2:26" ht="15.75" x14ac:dyDescent="0.25">
      <c r="B35" s="45"/>
      <c r="C35" s="49"/>
      <c r="D35" s="72" t="str">
        <f t="shared" si="3"/>
        <v/>
      </c>
      <c r="E35" s="72" t="str">
        <f t="shared" si="4"/>
        <v/>
      </c>
      <c r="F35" s="81" t="str">
        <f t="shared" si="5"/>
        <v/>
      </c>
      <c r="G35" s="81" t="str">
        <f t="shared" si="1"/>
        <v/>
      </c>
      <c r="H35" s="81"/>
      <c r="I35" s="81" t="str">
        <f t="shared" si="2"/>
        <v/>
      </c>
      <c r="J35" s="81"/>
      <c r="K35" s="98"/>
      <c r="L35" s="102"/>
      <c r="M35" s="102"/>
      <c r="N35" s="102"/>
      <c r="O35" s="102">
        <f t="shared" si="6"/>
        <v>0</v>
      </c>
      <c r="P35" s="43"/>
      <c r="Q35" s="108"/>
      <c r="R35" s="108"/>
      <c r="S35" s="108"/>
      <c r="T35" s="108"/>
      <c r="U35" s="108"/>
      <c r="V35" s="108"/>
      <c r="W35" s="112"/>
      <c r="X35" s="102"/>
      <c r="Y35" s="102"/>
      <c r="Z35" s="102">
        <f t="shared" si="7"/>
        <v>0</v>
      </c>
    </row>
    <row r="36" spans="2:26" ht="15.75" x14ac:dyDescent="0.25">
      <c r="B36" s="45"/>
      <c r="C36" s="49"/>
      <c r="D36" s="72" t="str">
        <f t="shared" si="3"/>
        <v/>
      </c>
      <c r="E36" s="72" t="str">
        <f t="shared" si="4"/>
        <v/>
      </c>
      <c r="F36" s="81" t="str">
        <f t="shared" si="5"/>
        <v/>
      </c>
      <c r="G36" s="81" t="str">
        <f t="shared" si="1"/>
        <v/>
      </c>
      <c r="H36" s="81"/>
      <c r="I36" s="81" t="str">
        <f t="shared" si="2"/>
        <v/>
      </c>
      <c r="J36" s="81"/>
      <c r="K36" s="98"/>
      <c r="L36" s="102"/>
      <c r="M36" s="102"/>
      <c r="N36" s="102"/>
      <c r="O36" s="102">
        <f t="shared" si="6"/>
        <v>0</v>
      </c>
      <c r="P36" s="43"/>
      <c r="Q36" s="108"/>
      <c r="R36" s="108"/>
      <c r="S36" s="108"/>
      <c r="T36" s="108"/>
      <c r="U36" s="108"/>
      <c r="V36" s="108"/>
      <c r="W36" s="112"/>
      <c r="X36" s="102"/>
      <c r="Y36" s="102"/>
      <c r="Z36" s="102">
        <f t="shared" si="7"/>
        <v>0</v>
      </c>
    </row>
    <row r="37" spans="2:26" ht="15.75" x14ac:dyDescent="0.25">
      <c r="B37" s="45"/>
      <c r="C37" s="49"/>
      <c r="D37" s="72" t="str">
        <f t="shared" si="3"/>
        <v/>
      </c>
      <c r="E37" s="72" t="str">
        <f t="shared" si="4"/>
        <v/>
      </c>
      <c r="F37" s="81" t="str">
        <f t="shared" si="5"/>
        <v/>
      </c>
      <c r="G37" s="81" t="str">
        <f t="shared" si="1"/>
        <v/>
      </c>
      <c r="H37" s="81"/>
      <c r="I37" s="81" t="str">
        <f t="shared" si="2"/>
        <v/>
      </c>
      <c r="J37" s="81"/>
      <c r="K37" s="98"/>
      <c r="L37" s="102"/>
      <c r="M37" s="102"/>
      <c r="N37" s="102"/>
      <c r="O37" s="102">
        <f t="shared" si="6"/>
        <v>0</v>
      </c>
      <c r="P37" s="43"/>
      <c r="Q37" s="108"/>
      <c r="R37" s="108"/>
      <c r="S37" s="108"/>
      <c r="T37" s="108"/>
      <c r="U37" s="108"/>
      <c r="V37" s="108"/>
      <c r="W37" s="112"/>
      <c r="X37" s="102"/>
      <c r="Y37" s="102"/>
      <c r="Z37" s="102">
        <f t="shared" si="7"/>
        <v>0</v>
      </c>
    </row>
    <row r="38" spans="2:26" ht="15.75" x14ac:dyDescent="0.25">
      <c r="B38" s="45"/>
      <c r="C38" s="49"/>
      <c r="D38" s="72" t="str">
        <f t="shared" si="3"/>
        <v/>
      </c>
      <c r="E38" s="72" t="str">
        <f t="shared" si="4"/>
        <v/>
      </c>
      <c r="F38" s="81" t="str">
        <f t="shared" si="5"/>
        <v/>
      </c>
      <c r="G38" s="81" t="str">
        <f t="shared" si="1"/>
        <v/>
      </c>
      <c r="H38" s="81"/>
      <c r="I38" s="81" t="str">
        <f t="shared" si="2"/>
        <v/>
      </c>
      <c r="J38" s="81"/>
      <c r="K38" s="98"/>
      <c r="L38" s="102"/>
      <c r="M38" s="102"/>
      <c r="N38" s="102"/>
      <c r="O38" s="102">
        <f t="shared" si="6"/>
        <v>0</v>
      </c>
      <c r="P38" s="43"/>
      <c r="Q38" s="108"/>
      <c r="R38" s="108"/>
      <c r="S38" s="108"/>
      <c r="T38" s="108"/>
      <c r="U38" s="108"/>
      <c r="V38" s="108"/>
      <c r="W38" s="112"/>
      <c r="X38" s="102"/>
      <c r="Y38" s="102"/>
      <c r="Z38" s="102">
        <f t="shared" si="7"/>
        <v>0</v>
      </c>
    </row>
    <row r="39" spans="2:26" ht="15.75" x14ac:dyDescent="0.25">
      <c r="B39" s="45"/>
      <c r="C39" s="49"/>
      <c r="D39" s="72" t="str">
        <f t="shared" si="3"/>
        <v/>
      </c>
      <c r="E39" s="72" t="str">
        <f t="shared" si="4"/>
        <v/>
      </c>
      <c r="F39" s="81" t="str">
        <f t="shared" si="5"/>
        <v/>
      </c>
      <c r="G39" s="81" t="str">
        <f t="shared" si="1"/>
        <v/>
      </c>
      <c r="H39" s="81"/>
      <c r="I39" s="81" t="str">
        <f t="shared" si="2"/>
        <v/>
      </c>
      <c r="J39" s="81"/>
      <c r="K39" s="98"/>
      <c r="L39" s="102"/>
      <c r="M39" s="102"/>
      <c r="N39" s="102"/>
      <c r="O39" s="102">
        <f t="shared" si="6"/>
        <v>0</v>
      </c>
      <c r="P39" s="43"/>
      <c r="Q39" s="108"/>
      <c r="R39" s="108"/>
      <c r="S39" s="108"/>
      <c r="T39" s="108"/>
      <c r="U39" s="108"/>
      <c r="V39" s="108"/>
      <c r="W39" s="112"/>
      <c r="X39" s="102"/>
      <c r="Y39" s="102"/>
      <c r="Z39" s="102">
        <f t="shared" si="7"/>
        <v>0</v>
      </c>
    </row>
    <row r="40" spans="2:26" ht="15.75" x14ac:dyDescent="0.25">
      <c r="B40" s="45"/>
      <c r="C40" s="49"/>
      <c r="D40" s="72" t="str">
        <f t="shared" si="3"/>
        <v/>
      </c>
      <c r="E40" s="72" t="str">
        <f t="shared" si="4"/>
        <v/>
      </c>
      <c r="F40" s="81" t="str">
        <f t="shared" si="5"/>
        <v/>
      </c>
      <c r="G40" s="81" t="str">
        <f t="shared" si="1"/>
        <v/>
      </c>
      <c r="H40" s="81"/>
      <c r="I40" s="81" t="str">
        <f t="shared" si="2"/>
        <v/>
      </c>
      <c r="J40" s="81"/>
      <c r="K40" s="98"/>
      <c r="L40" s="102"/>
      <c r="M40" s="102"/>
      <c r="N40" s="102"/>
      <c r="O40" s="102">
        <f t="shared" si="6"/>
        <v>0</v>
      </c>
      <c r="P40" s="43"/>
      <c r="Q40" s="108"/>
      <c r="R40" s="108"/>
      <c r="S40" s="108"/>
      <c r="T40" s="108"/>
      <c r="U40" s="108"/>
      <c r="V40" s="108"/>
      <c r="W40" s="112"/>
      <c r="X40" s="102"/>
      <c r="Y40" s="102"/>
      <c r="Z40" s="102">
        <f t="shared" si="7"/>
        <v>0</v>
      </c>
    </row>
    <row r="41" spans="2:26" ht="15.75" x14ac:dyDescent="0.25">
      <c r="B41" s="45"/>
      <c r="C41" s="49"/>
      <c r="D41" s="72" t="str">
        <f t="shared" si="3"/>
        <v/>
      </c>
      <c r="E41" s="72" t="str">
        <f t="shared" si="4"/>
        <v/>
      </c>
      <c r="F41" s="81" t="str">
        <f t="shared" si="5"/>
        <v/>
      </c>
      <c r="G41" s="81" t="str">
        <f t="shared" si="1"/>
        <v/>
      </c>
      <c r="H41" s="81"/>
      <c r="I41" s="81" t="str">
        <f t="shared" si="2"/>
        <v/>
      </c>
      <c r="J41" s="81"/>
      <c r="K41" s="98"/>
      <c r="L41" s="102"/>
      <c r="M41" s="102"/>
      <c r="N41" s="102"/>
      <c r="O41" s="102">
        <f t="shared" si="6"/>
        <v>0</v>
      </c>
      <c r="P41" s="43"/>
      <c r="Q41" s="108"/>
      <c r="R41" s="108"/>
      <c r="S41" s="108"/>
      <c r="T41" s="108"/>
      <c r="U41" s="108"/>
      <c r="V41" s="108"/>
      <c r="W41" s="112"/>
      <c r="X41" s="102"/>
      <c r="Y41" s="102"/>
      <c r="Z41" s="102">
        <f t="shared" si="7"/>
        <v>0</v>
      </c>
    </row>
    <row r="42" spans="2:26" ht="15.75" x14ac:dyDescent="0.25">
      <c r="B42" s="45"/>
      <c r="C42" s="49"/>
      <c r="D42" s="72" t="str">
        <f t="shared" si="3"/>
        <v/>
      </c>
      <c r="E42" s="72" t="str">
        <f t="shared" si="4"/>
        <v/>
      </c>
      <c r="F42" s="81" t="str">
        <f t="shared" si="5"/>
        <v/>
      </c>
      <c r="G42" s="81" t="str">
        <f t="shared" si="1"/>
        <v/>
      </c>
      <c r="H42" s="81"/>
      <c r="I42" s="81" t="str">
        <f t="shared" si="2"/>
        <v/>
      </c>
      <c r="J42" s="81"/>
      <c r="K42" s="98"/>
      <c r="L42" s="102"/>
      <c r="M42" s="102"/>
      <c r="N42" s="102"/>
      <c r="O42" s="102">
        <f t="shared" si="6"/>
        <v>0</v>
      </c>
      <c r="P42" s="43"/>
      <c r="Q42" s="108"/>
      <c r="R42" s="108"/>
      <c r="S42" s="108"/>
      <c r="T42" s="108"/>
      <c r="U42" s="108"/>
      <c r="V42" s="108"/>
      <c r="W42" s="112"/>
      <c r="X42" s="102"/>
      <c r="Y42" s="102"/>
      <c r="Z42" s="102">
        <f t="shared" si="7"/>
        <v>0</v>
      </c>
    </row>
    <row r="43" spans="2:26" ht="15.75" x14ac:dyDescent="0.25">
      <c r="B43" s="45"/>
      <c r="C43" s="49"/>
      <c r="D43" s="72" t="str">
        <f t="shared" si="3"/>
        <v/>
      </c>
      <c r="E43" s="72" t="str">
        <f t="shared" si="4"/>
        <v/>
      </c>
      <c r="F43" s="81" t="str">
        <f t="shared" si="5"/>
        <v/>
      </c>
      <c r="G43" s="81" t="str">
        <f t="shared" si="1"/>
        <v/>
      </c>
      <c r="H43" s="81"/>
      <c r="I43" s="81" t="str">
        <f t="shared" si="2"/>
        <v/>
      </c>
      <c r="J43" s="81"/>
      <c r="K43" s="98"/>
      <c r="L43" s="102"/>
      <c r="M43" s="102"/>
      <c r="N43" s="102"/>
      <c r="O43" s="102">
        <f t="shared" si="6"/>
        <v>0</v>
      </c>
      <c r="P43" s="43"/>
      <c r="Q43" s="108"/>
      <c r="R43" s="108"/>
      <c r="S43" s="108"/>
      <c r="T43" s="108"/>
      <c r="U43" s="108"/>
      <c r="V43" s="108"/>
      <c r="W43" s="112"/>
      <c r="X43" s="102"/>
      <c r="Y43" s="102"/>
      <c r="Z43" s="102">
        <f t="shared" si="7"/>
        <v>0</v>
      </c>
    </row>
    <row r="44" spans="2:26" ht="15.75" x14ac:dyDescent="0.25">
      <c r="B44" s="45"/>
      <c r="C44" s="49"/>
      <c r="D44" s="72" t="str">
        <f t="shared" si="3"/>
        <v/>
      </c>
      <c r="E44" s="72" t="str">
        <f t="shared" si="4"/>
        <v/>
      </c>
      <c r="F44" s="81" t="str">
        <f t="shared" si="5"/>
        <v/>
      </c>
      <c r="G44" s="81" t="str">
        <f t="shared" si="1"/>
        <v/>
      </c>
      <c r="H44" s="81"/>
      <c r="I44" s="81" t="str">
        <f t="shared" si="2"/>
        <v/>
      </c>
      <c r="J44" s="81"/>
      <c r="K44" s="98"/>
      <c r="L44" s="102"/>
      <c r="M44" s="102"/>
      <c r="N44" s="102"/>
      <c r="O44" s="102">
        <f t="shared" si="6"/>
        <v>0</v>
      </c>
      <c r="P44" s="43"/>
      <c r="Q44" s="108"/>
      <c r="R44" s="108"/>
      <c r="S44" s="108"/>
      <c r="T44" s="108"/>
      <c r="U44" s="108"/>
      <c r="V44" s="108"/>
      <c r="W44" s="112"/>
      <c r="X44" s="102"/>
      <c r="Y44" s="102"/>
      <c r="Z44" s="102">
        <f t="shared" si="7"/>
        <v>0</v>
      </c>
    </row>
    <row r="45" spans="2:26" ht="15.75" x14ac:dyDescent="0.25">
      <c r="B45" s="45"/>
      <c r="C45" s="49"/>
      <c r="D45" s="72" t="str">
        <f t="shared" si="3"/>
        <v/>
      </c>
      <c r="E45" s="72" t="str">
        <f t="shared" si="4"/>
        <v/>
      </c>
      <c r="F45" s="81" t="str">
        <f t="shared" si="5"/>
        <v/>
      </c>
      <c r="G45" s="81" t="str">
        <f t="shared" si="1"/>
        <v/>
      </c>
      <c r="H45" s="81"/>
      <c r="I45" s="81" t="str">
        <f t="shared" si="2"/>
        <v/>
      </c>
      <c r="J45" s="81"/>
      <c r="K45" s="98"/>
      <c r="L45" s="102"/>
      <c r="M45" s="102"/>
      <c r="N45" s="102"/>
      <c r="O45" s="102">
        <f t="shared" si="6"/>
        <v>0</v>
      </c>
      <c r="P45" s="43"/>
      <c r="Q45" s="108"/>
      <c r="R45" s="108"/>
      <c r="S45" s="108"/>
      <c r="T45" s="108"/>
      <c r="U45" s="108"/>
      <c r="V45" s="108"/>
      <c r="W45" s="112"/>
      <c r="X45" s="102"/>
      <c r="Y45" s="102"/>
      <c r="Z45" s="102">
        <f t="shared" si="7"/>
        <v>0</v>
      </c>
    </row>
    <row r="46" spans="2:26" ht="15.75" x14ac:dyDescent="0.25">
      <c r="B46" s="45"/>
      <c r="C46" s="49"/>
      <c r="D46" s="72" t="str">
        <f t="shared" si="3"/>
        <v/>
      </c>
      <c r="E46" s="72" t="str">
        <f t="shared" si="4"/>
        <v/>
      </c>
      <c r="F46" s="81" t="str">
        <f t="shared" si="5"/>
        <v/>
      </c>
      <c r="G46" s="81" t="str">
        <f t="shared" si="1"/>
        <v/>
      </c>
      <c r="H46" s="81"/>
      <c r="I46" s="81" t="str">
        <f t="shared" si="2"/>
        <v/>
      </c>
      <c r="J46" s="81"/>
      <c r="K46" s="98"/>
      <c r="L46" s="102"/>
      <c r="M46" s="102"/>
      <c r="N46" s="102"/>
      <c r="O46" s="102">
        <f t="shared" si="6"/>
        <v>0</v>
      </c>
      <c r="P46" s="43"/>
      <c r="Q46" s="108"/>
      <c r="R46" s="108"/>
      <c r="S46" s="108"/>
      <c r="T46" s="108"/>
      <c r="U46" s="108"/>
      <c r="V46" s="108"/>
      <c r="W46" s="112"/>
      <c r="X46" s="102"/>
      <c r="Y46" s="102"/>
      <c r="Z46" s="102">
        <f t="shared" si="7"/>
        <v>0</v>
      </c>
    </row>
    <row r="47" spans="2:26" ht="15.75" x14ac:dyDescent="0.25">
      <c r="B47" s="45"/>
      <c r="C47" s="49"/>
      <c r="D47" s="72" t="str">
        <f t="shared" si="3"/>
        <v/>
      </c>
      <c r="E47" s="72" t="str">
        <f t="shared" si="4"/>
        <v/>
      </c>
      <c r="F47" s="81" t="str">
        <f t="shared" si="5"/>
        <v/>
      </c>
      <c r="G47" s="81" t="str">
        <f t="shared" si="1"/>
        <v/>
      </c>
      <c r="H47" s="81"/>
      <c r="I47" s="81" t="str">
        <f t="shared" si="2"/>
        <v/>
      </c>
      <c r="J47" s="81"/>
      <c r="K47" s="98"/>
      <c r="L47" s="102"/>
      <c r="M47" s="102"/>
      <c r="N47" s="102"/>
      <c r="O47" s="102">
        <f t="shared" si="6"/>
        <v>0</v>
      </c>
      <c r="P47" s="43"/>
      <c r="Q47" s="108"/>
      <c r="R47" s="108"/>
      <c r="S47" s="108"/>
      <c r="T47" s="108"/>
      <c r="U47" s="108"/>
      <c r="V47" s="108"/>
      <c r="W47" s="112"/>
      <c r="X47" s="102"/>
      <c r="Y47" s="102"/>
      <c r="Z47" s="102">
        <f t="shared" si="7"/>
        <v>0</v>
      </c>
    </row>
    <row r="48" spans="2:26" ht="15.75" x14ac:dyDescent="0.25">
      <c r="B48" s="45"/>
      <c r="C48" s="49"/>
      <c r="D48" s="72" t="str">
        <f t="shared" si="3"/>
        <v/>
      </c>
      <c r="E48" s="72" t="str">
        <f t="shared" si="4"/>
        <v/>
      </c>
      <c r="F48" s="81" t="str">
        <f t="shared" si="5"/>
        <v/>
      </c>
      <c r="G48" s="81" t="str">
        <f t="shared" si="1"/>
        <v/>
      </c>
      <c r="H48" s="81"/>
      <c r="I48" s="81" t="str">
        <f t="shared" si="2"/>
        <v/>
      </c>
      <c r="J48" s="81"/>
      <c r="K48" s="98"/>
      <c r="L48" s="102"/>
      <c r="M48" s="102"/>
      <c r="N48" s="102"/>
      <c r="O48" s="102">
        <f t="shared" si="6"/>
        <v>0</v>
      </c>
      <c r="P48" s="43"/>
      <c r="Q48" s="108"/>
      <c r="R48" s="108"/>
      <c r="S48" s="108"/>
      <c r="T48" s="108"/>
      <c r="U48" s="108"/>
      <c r="V48" s="108"/>
      <c r="W48" s="112"/>
      <c r="X48" s="102"/>
      <c r="Y48" s="102"/>
      <c r="Z48" s="102">
        <f t="shared" si="7"/>
        <v>0</v>
      </c>
    </row>
    <row r="49" spans="2:26" ht="15.75" x14ac:dyDescent="0.25">
      <c r="B49" s="45"/>
      <c r="C49" s="49"/>
      <c r="D49" s="72" t="str">
        <f t="shared" si="3"/>
        <v/>
      </c>
      <c r="E49" s="72" t="str">
        <f t="shared" si="4"/>
        <v/>
      </c>
      <c r="F49" s="81" t="str">
        <f t="shared" si="5"/>
        <v/>
      </c>
      <c r="G49" s="81" t="str">
        <f t="shared" si="1"/>
        <v/>
      </c>
      <c r="H49" s="81"/>
      <c r="I49" s="81" t="str">
        <f t="shared" si="2"/>
        <v/>
      </c>
      <c r="J49" s="81"/>
      <c r="K49" s="98"/>
      <c r="L49" s="102"/>
      <c r="M49" s="102"/>
      <c r="N49" s="102"/>
      <c r="O49" s="102">
        <f t="shared" si="6"/>
        <v>0</v>
      </c>
      <c r="P49" s="43"/>
      <c r="Q49" s="108"/>
      <c r="R49" s="108"/>
      <c r="S49" s="108"/>
      <c r="T49" s="108"/>
      <c r="U49" s="108"/>
      <c r="V49" s="108"/>
      <c r="W49" s="112"/>
      <c r="X49" s="102"/>
      <c r="Y49" s="102"/>
      <c r="Z49" s="102">
        <f t="shared" si="7"/>
        <v>0</v>
      </c>
    </row>
    <row r="50" spans="2:26" ht="15.75" x14ac:dyDescent="0.25">
      <c r="B50" s="45"/>
      <c r="C50" s="49"/>
      <c r="D50" s="72" t="str">
        <f t="shared" si="3"/>
        <v/>
      </c>
      <c r="E50" s="72" t="str">
        <f t="shared" si="4"/>
        <v/>
      </c>
      <c r="F50" s="81" t="str">
        <f t="shared" si="5"/>
        <v/>
      </c>
      <c r="G50" s="81" t="str">
        <f t="shared" si="1"/>
        <v/>
      </c>
      <c r="H50" s="81"/>
      <c r="I50" s="81" t="str">
        <f t="shared" si="2"/>
        <v/>
      </c>
      <c r="J50" s="81"/>
      <c r="K50" s="98"/>
      <c r="L50" s="102"/>
      <c r="M50" s="102"/>
      <c r="N50" s="102"/>
      <c r="O50" s="102">
        <f t="shared" si="6"/>
        <v>0</v>
      </c>
      <c r="P50" s="43"/>
      <c r="Q50" s="108"/>
      <c r="R50" s="108"/>
      <c r="S50" s="108"/>
      <c r="T50" s="108"/>
      <c r="U50" s="108"/>
      <c r="V50" s="108"/>
      <c r="W50" s="112"/>
      <c r="X50" s="102"/>
      <c r="Y50" s="102"/>
      <c r="Z50" s="102">
        <f t="shared" si="7"/>
        <v>0</v>
      </c>
    </row>
    <row r="51" spans="2:26" ht="15.75" x14ac:dyDescent="0.25">
      <c r="B51" s="45"/>
      <c r="C51" s="49"/>
      <c r="D51" s="72" t="str">
        <f t="shared" si="3"/>
        <v/>
      </c>
      <c r="E51" s="72" t="str">
        <f t="shared" si="4"/>
        <v/>
      </c>
      <c r="F51" s="81" t="str">
        <f t="shared" si="5"/>
        <v/>
      </c>
      <c r="G51" s="81" t="str">
        <f t="shared" si="1"/>
        <v/>
      </c>
      <c r="H51" s="81"/>
      <c r="I51" s="81" t="str">
        <f t="shared" si="2"/>
        <v/>
      </c>
      <c r="J51" s="81"/>
      <c r="K51" s="98"/>
      <c r="L51" s="102"/>
      <c r="M51" s="102"/>
      <c r="N51" s="102"/>
      <c r="O51" s="102">
        <f t="shared" si="6"/>
        <v>0</v>
      </c>
      <c r="P51" s="43"/>
      <c r="Q51" s="108"/>
      <c r="R51" s="108"/>
      <c r="S51" s="108"/>
      <c r="T51" s="108"/>
      <c r="U51" s="108"/>
      <c r="V51" s="108"/>
      <c r="W51" s="112"/>
      <c r="X51" s="102"/>
      <c r="Y51" s="102"/>
      <c r="Z51" s="102">
        <f t="shared" si="7"/>
        <v>0</v>
      </c>
    </row>
    <row r="52" spans="2:26" ht="15.75" x14ac:dyDescent="0.25">
      <c r="B52" s="45"/>
      <c r="C52" s="49"/>
      <c r="D52" s="72" t="str">
        <f t="shared" si="3"/>
        <v/>
      </c>
      <c r="E52" s="72" t="str">
        <f t="shared" si="4"/>
        <v/>
      </c>
      <c r="F52" s="81" t="str">
        <f t="shared" si="5"/>
        <v/>
      </c>
      <c r="G52" s="81" t="str">
        <f t="shared" si="1"/>
        <v/>
      </c>
      <c r="H52" s="81"/>
      <c r="I52" s="81" t="str">
        <f t="shared" si="2"/>
        <v/>
      </c>
      <c r="J52" s="81"/>
      <c r="K52" s="98"/>
      <c r="L52" s="102"/>
      <c r="M52" s="102"/>
      <c r="N52" s="102"/>
      <c r="O52" s="102">
        <f t="shared" si="6"/>
        <v>0</v>
      </c>
      <c r="P52" s="43"/>
      <c r="Q52" s="108"/>
      <c r="R52" s="108"/>
      <c r="S52" s="108"/>
      <c r="T52" s="108"/>
      <c r="U52" s="108"/>
      <c r="V52" s="108"/>
      <c r="W52" s="112"/>
      <c r="X52" s="102"/>
      <c r="Y52" s="102"/>
      <c r="Z52" s="102">
        <f t="shared" si="7"/>
        <v>0</v>
      </c>
    </row>
    <row r="53" spans="2:26" ht="15.75" x14ac:dyDescent="0.25">
      <c r="B53" s="45"/>
      <c r="C53" s="49"/>
      <c r="D53" s="72" t="str">
        <f t="shared" si="3"/>
        <v/>
      </c>
      <c r="E53" s="72" t="str">
        <f t="shared" si="4"/>
        <v/>
      </c>
      <c r="F53" s="81" t="str">
        <f t="shared" si="5"/>
        <v/>
      </c>
      <c r="G53" s="81" t="str">
        <f t="shared" si="1"/>
        <v/>
      </c>
      <c r="H53" s="81"/>
      <c r="I53" s="81" t="str">
        <f t="shared" si="2"/>
        <v/>
      </c>
      <c r="J53" s="81"/>
      <c r="K53" s="98"/>
      <c r="L53" s="102"/>
      <c r="M53" s="102"/>
      <c r="N53" s="102"/>
      <c r="O53" s="102">
        <f t="shared" si="6"/>
        <v>0</v>
      </c>
      <c r="P53" s="43"/>
      <c r="Q53" s="108"/>
      <c r="R53" s="108"/>
      <c r="S53" s="108"/>
      <c r="T53" s="108"/>
      <c r="U53" s="108"/>
      <c r="V53" s="108"/>
      <c r="W53" s="112"/>
      <c r="X53" s="102"/>
      <c r="Y53" s="102"/>
      <c r="Z53" s="102">
        <f t="shared" si="7"/>
        <v>0</v>
      </c>
    </row>
    <row r="54" spans="2:26" ht="15.75" x14ac:dyDescent="0.25">
      <c r="B54" s="45"/>
      <c r="C54" s="49"/>
      <c r="D54" s="72" t="str">
        <f t="shared" si="3"/>
        <v/>
      </c>
      <c r="E54" s="72" t="str">
        <f t="shared" si="4"/>
        <v/>
      </c>
      <c r="F54" s="81" t="str">
        <f t="shared" si="5"/>
        <v/>
      </c>
      <c r="G54" s="81" t="str">
        <f t="shared" si="1"/>
        <v/>
      </c>
      <c r="H54" s="81"/>
      <c r="I54" s="81" t="str">
        <f t="shared" si="2"/>
        <v/>
      </c>
      <c r="J54" s="81"/>
      <c r="K54" s="98"/>
      <c r="L54" s="102"/>
      <c r="M54" s="102"/>
      <c r="N54" s="102"/>
      <c r="O54" s="102">
        <f t="shared" si="6"/>
        <v>0</v>
      </c>
      <c r="P54" s="43"/>
      <c r="Q54" s="108"/>
      <c r="R54" s="108"/>
      <c r="S54" s="108"/>
      <c r="T54" s="108"/>
      <c r="U54" s="108"/>
      <c r="V54" s="108"/>
      <c r="W54" s="112"/>
      <c r="X54" s="102"/>
      <c r="Y54" s="102"/>
      <c r="Z54" s="102">
        <f t="shared" si="7"/>
        <v>0</v>
      </c>
    </row>
    <row r="55" spans="2:26" ht="15.75" x14ac:dyDescent="0.25">
      <c r="B55" s="45"/>
      <c r="C55" s="49"/>
      <c r="D55" s="72" t="str">
        <f t="shared" si="3"/>
        <v/>
      </c>
      <c r="E55" s="72" t="str">
        <f t="shared" si="4"/>
        <v/>
      </c>
      <c r="F55" s="81" t="str">
        <f t="shared" si="5"/>
        <v/>
      </c>
      <c r="G55" s="81" t="str">
        <f t="shared" si="1"/>
        <v/>
      </c>
      <c r="H55" s="81"/>
      <c r="I55" s="81" t="str">
        <f t="shared" si="2"/>
        <v/>
      </c>
      <c r="J55" s="81"/>
      <c r="K55" s="98"/>
      <c r="L55" s="102"/>
      <c r="M55" s="102"/>
      <c r="N55" s="102"/>
      <c r="O55" s="102">
        <f t="shared" si="6"/>
        <v>0</v>
      </c>
      <c r="P55" s="43"/>
      <c r="Q55" s="108"/>
      <c r="R55" s="108"/>
      <c r="S55" s="108"/>
      <c r="T55" s="108"/>
      <c r="U55" s="108"/>
      <c r="V55" s="108"/>
      <c r="W55" s="112"/>
      <c r="X55" s="102"/>
      <c r="Y55" s="102"/>
      <c r="Z55" s="102">
        <f t="shared" si="7"/>
        <v>0</v>
      </c>
    </row>
    <row r="56" spans="2:26" ht="15.75" x14ac:dyDescent="0.25">
      <c r="B56" s="45"/>
      <c r="C56" s="49"/>
      <c r="D56" s="72" t="str">
        <f t="shared" si="3"/>
        <v/>
      </c>
      <c r="E56" s="72" t="str">
        <f t="shared" si="4"/>
        <v/>
      </c>
      <c r="F56" s="81" t="str">
        <f t="shared" si="5"/>
        <v/>
      </c>
      <c r="G56" s="81" t="str">
        <f t="shared" si="1"/>
        <v/>
      </c>
      <c r="H56" s="81"/>
      <c r="I56" s="81" t="str">
        <f t="shared" si="2"/>
        <v/>
      </c>
      <c r="J56" s="81"/>
      <c r="K56" s="98"/>
      <c r="L56" s="102"/>
      <c r="M56" s="102"/>
      <c r="N56" s="102"/>
      <c r="O56" s="102">
        <f t="shared" si="6"/>
        <v>0</v>
      </c>
      <c r="P56" s="43"/>
      <c r="Q56" s="108"/>
      <c r="R56" s="108"/>
      <c r="S56" s="108"/>
      <c r="T56" s="108"/>
      <c r="U56" s="108"/>
      <c r="V56" s="108"/>
      <c r="W56" s="112"/>
      <c r="X56" s="102"/>
      <c r="Y56" s="102"/>
      <c r="Z56" s="102">
        <f t="shared" si="7"/>
        <v>0</v>
      </c>
    </row>
    <row r="57" spans="2:26" ht="15.75" x14ac:dyDescent="0.25">
      <c r="B57" s="45"/>
      <c r="C57" s="49"/>
      <c r="D57" s="72" t="str">
        <f t="shared" si="3"/>
        <v/>
      </c>
      <c r="E57" s="72" t="str">
        <f t="shared" si="4"/>
        <v/>
      </c>
      <c r="F57" s="81" t="str">
        <f t="shared" si="5"/>
        <v/>
      </c>
      <c r="G57" s="81" t="str">
        <f t="shared" si="1"/>
        <v/>
      </c>
      <c r="H57" s="81"/>
      <c r="I57" s="81" t="str">
        <f t="shared" si="2"/>
        <v/>
      </c>
      <c r="J57" s="81"/>
      <c r="K57" s="98"/>
      <c r="L57" s="102"/>
      <c r="M57" s="102"/>
      <c r="N57" s="102"/>
      <c r="O57" s="102">
        <f t="shared" si="6"/>
        <v>0</v>
      </c>
      <c r="P57" s="43"/>
      <c r="Q57" s="108"/>
      <c r="R57" s="108"/>
      <c r="S57" s="108"/>
      <c r="T57" s="108"/>
      <c r="U57" s="108"/>
      <c r="V57" s="108"/>
      <c r="W57" s="112"/>
      <c r="X57" s="102"/>
      <c r="Y57" s="102"/>
      <c r="Z57" s="102">
        <f t="shared" si="7"/>
        <v>0</v>
      </c>
    </row>
  </sheetData>
  <mergeCells count="9">
    <mergeCell ref="W12:Y12"/>
    <mergeCell ref="Q12:U12"/>
    <mergeCell ref="C3:D3"/>
    <mergeCell ref="H9:I9"/>
    <mergeCell ref="E9:E10"/>
    <mergeCell ref="H10:I10"/>
    <mergeCell ref="K10:L10"/>
    <mergeCell ref="K7:L7"/>
    <mergeCell ref="I7:J7"/>
  </mergeCells>
  <pageMargins left="0.7" right="0.7" top="0.75" bottom="0.75" header="0.3" footer="0.3"/>
  <pageSetup paperSize="9"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9" tint="-0.499984740745262"/>
  </sheetPr>
  <dimension ref="A1:S257"/>
  <sheetViews>
    <sheetView showGridLines="0" workbookViewId="0">
      <selection activeCell="I3" sqref="I3"/>
    </sheetView>
  </sheetViews>
  <sheetFormatPr defaultRowHeight="15" x14ac:dyDescent="0.25"/>
  <cols>
    <col min="1" max="1" width="1.140625" style="20" customWidth="1"/>
    <col min="2" max="2" width="9.140625" style="20"/>
    <col min="3" max="3" width="20.28515625" style="20" customWidth="1"/>
    <col min="4" max="4" width="21.85546875" style="20" customWidth="1"/>
    <col min="5" max="5" width="13.42578125" style="20" customWidth="1"/>
    <col min="6" max="6" width="14.28515625" style="20" customWidth="1"/>
    <col min="7" max="7" width="16.140625" style="20" customWidth="1"/>
    <col min="8" max="8" width="1" style="20" customWidth="1"/>
    <col min="9" max="9" width="26" style="20" customWidth="1"/>
    <col min="10" max="14" width="14.28515625" style="20" customWidth="1"/>
    <col min="15" max="15" width="14.5703125" style="20" customWidth="1"/>
    <col min="16" max="16" width="39" style="20" customWidth="1"/>
    <col min="17" max="16384" width="9.140625" style="20"/>
  </cols>
  <sheetData>
    <row r="1" spans="1:19" ht="5.25" customHeight="1" thickBot="1" x14ac:dyDescent="0.3">
      <c r="B1" s="409"/>
      <c r="C1" s="409"/>
      <c r="D1" s="409"/>
      <c r="E1" s="409"/>
      <c r="F1" s="409"/>
      <c r="G1" s="409"/>
      <c r="H1" s="409"/>
      <c r="I1" s="409"/>
      <c r="J1" s="409"/>
      <c r="K1" s="409"/>
      <c r="L1" s="409"/>
    </row>
    <row r="2" spans="1:19" ht="24" thickBot="1" x14ac:dyDescent="0.3">
      <c r="A2" s="405"/>
      <c r="B2" s="407"/>
      <c r="C2" s="407"/>
      <c r="D2" s="407"/>
      <c r="E2" s="407"/>
      <c r="F2" s="407"/>
      <c r="G2" s="408"/>
      <c r="H2" s="407"/>
      <c r="I2" s="407"/>
      <c r="J2" s="407"/>
      <c r="K2" s="407"/>
      <c r="L2" s="407"/>
      <c r="M2" s="415"/>
    </row>
    <row r="3" spans="1:19" ht="20.25" customHeight="1" x14ac:dyDescent="0.25">
      <c r="A3" s="405"/>
      <c r="B3" s="389"/>
      <c r="C3" s="389"/>
      <c r="D3" s="709" t="s">
        <v>530</v>
      </c>
      <c r="E3" s="710"/>
      <c r="F3" s="385"/>
      <c r="G3" s="386"/>
      <c r="H3" s="412" t="s">
        <v>113</v>
      </c>
      <c r="I3" s="416"/>
      <c r="J3" s="386"/>
      <c r="K3" s="386"/>
      <c r="L3" s="386"/>
      <c r="M3" s="401"/>
    </row>
    <row r="4" spans="1:19" ht="20.25" customHeight="1" thickBot="1" x14ac:dyDescent="0.3">
      <c r="A4" s="405"/>
      <c r="B4" s="388"/>
      <c r="C4" s="388" t="s">
        <v>367</v>
      </c>
      <c r="D4" s="725"/>
      <c r="E4" s="726"/>
      <c r="F4" s="387"/>
      <c r="G4" s="385"/>
      <c r="H4" s="385"/>
      <c r="I4" s="385"/>
      <c r="J4" s="385"/>
      <c r="K4" s="385"/>
      <c r="L4" s="385"/>
      <c r="M4" s="402"/>
    </row>
    <row r="5" spans="1:19" ht="20.25" customHeight="1" thickBot="1" x14ac:dyDescent="0.3">
      <c r="A5" s="405"/>
      <c r="B5" s="388"/>
      <c r="C5" s="388"/>
      <c r="D5" s="390"/>
      <c r="E5" s="391"/>
      <c r="F5" s="727" t="s">
        <v>561</v>
      </c>
      <c r="G5" s="727"/>
      <c r="H5" s="394"/>
      <c r="I5" s="413" t="s">
        <v>114</v>
      </c>
      <c r="J5" s="414" t="s">
        <v>557</v>
      </c>
      <c r="K5" s="713" t="s">
        <v>558</v>
      </c>
      <c r="L5" s="714"/>
      <c r="M5" s="715"/>
    </row>
    <row r="6" spans="1:19" ht="20.25" customHeight="1" thickBot="1" x14ac:dyDescent="0.3">
      <c r="A6" s="405"/>
      <c r="B6" s="388"/>
      <c r="C6" s="388"/>
      <c r="D6" s="395"/>
      <c r="E6" s="711"/>
      <c r="F6" s="711"/>
      <c r="G6" s="711"/>
      <c r="H6" s="392"/>
      <c r="I6" s="711"/>
      <c r="J6" s="728"/>
      <c r="K6" s="716"/>
      <c r="L6" s="717"/>
      <c r="M6" s="718"/>
    </row>
    <row r="7" spans="1:19" s="2" customFormat="1" ht="20.25" customHeight="1" thickBot="1" x14ac:dyDescent="0.3">
      <c r="A7" s="406"/>
      <c r="B7" s="403"/>
      <c r="C7" s="388" t="s">
        <v>522</v>
      </c>
      <c r="D7" s="396"/>
      <c r="E7" s="712"/>
      <c r="F7" s="712"/>
      <c r="G7" s="712"/>
      <c r="H7" s="397"/>
      <c r="I7" s="712"/>
      <c r="J7" s="729"/>
      <c r="K7" s="719"/>
      <c r="L7" s="720"/>
      <c r="M7" s="721"/>
      <c r="N7" s="20"/>
      <c r="O7" s="20"/>
      <c r="P7" s="20"/>
      <c r="Q7" s="20"/>
      <c r="R7" s="20"/>
      <c r="S7" s="20"/>
    </row>
    <row r="8" spans="1:19" s="2" customFormat="1" ht="20.25" customHeight="1" x14ac:dyDescent="0.25">
      <c r="A8" s="406"/>
      <c r="B8" s="403"/>
      <c r="C8" s="388" t="s">
        <v>523</v>
      </c>
      <c r="D8" s="393"/>
      <c r="E8" s="393"/>
      <c r="F8" s="730" t="s">
        <v>560</v>
      </c>
      <c r="G8" s="730"/>
      <c r="H8" s="730" t="s">
        <v>559</v>
      </c>
      <c r="I8" s="730"/>
      <c r="J8" s="398"/>
      <c r="K8" s="719"/>
      <c r="L8" s="720"/>
      <c r="M8" s="721"/>
      <c r="N8" s="20"/>
      <c r="O8" s="20"/>
      <c r="P8" s="20"/>
      <c r="Q8" s="20"/>
      <c r="R8" s="20"/>
      <c r="S8" s="20"/>
    </row>
    <row r="9" spans="1:19" s="2" customFormat="1" ht="24.75" customHeight="1" thickBot="1" x14ac:dyDescent="0.3">
      <c r="A9" s="406"/>
      <c r="B9" s="404"/>
      <c r="C9" s="400"/>
      <c r="D9" s="712"/>
      <c r="E9" s="712"/>
      <c r="F9" s="731"/>
      <c r="G9" s="731"/>
      <c r="H9" s="732"/>
      <c r="I9" s="732"/>
      <c r="J9" s="399"/>
      <c r="K9" s="722"/>
      <c r="L9" s="723"/>
      <c r="M9" s="724"/>
      <c r="N9" s="20"/>
      <c r="O9" s="20"/>
      <c r="P9" s="20"/>
      <c r="Q9" s="20"/>
      <c r="R9" s="20"/>
      <c r="S9" s="20"/>
    </row>
    <row r="10" spans="1:19" s="410" customFormat="1" ht="4.5" customHeight="1" x14ac:dyDescent="0.25">
      <c r="F10" s="411"/>
      <c r="G10" s="411"/>
      <c r="H10" s="411"/>
      <c r="I10" s="411"/>
      <c r="J10" s="411"/>
      <c r="K10" s="411"/>
    </row>
    <row r="11" spans="1:19" s="2" customFormat="1" ht="16.5" customHeight="1" x14ac:dyDescent="0.25">
      <c r="B11" s="22"/>
      <c r="C11" s="22"/>
      <c r="D11" s="24" t="s">
        <v>562</v>
      </c>
      <c r="E11" s="22"/>
      <c r="F11" s="22"/>
      <c r="G11" s="22"/>
      <c r="H11" s="3"/>
      <c r="I11" s="23"/>
      <c r="J11" s="23"/>
      <c r="K11" s="23"/>
      <c r="L11" s="24" t="s">
        <v>114</v>
      </c>
      <c r="M11" s="24"/>
      <c r="N11" s="24"/>
      <c r="O11" s="21"/>
      <c r="P11" s="21"/>
    </row>
    <row r="12" spans="1:19" s="2" customFormat="1" ht="16.5" customHeight="1" x14ac:dyDescent="0.25">
      <c r="B12" s="14" t="s">
        <v>16</v>
      </c>
      <c r="C12" s="14" t="s">
        <v>24</v>
      </c>
      <c r="D12" s="14" t="s">
        <v>119</v>
      </c>
      <c r="E12" s="14" t="s">
        <v>107</v>
      </c>
      <c r="F12" s="14" t="s">
        <v>108</v>
      </c>
      <c r="G12" s="14" t="s">
        <v>115</v>
      </c>
      <c r="H12" s="14"/>
      <c r="I12" s="14" t="s">
        <v>23</v>
      </c>
      <c r="J12" s="14" t="s">
        <v>109</v>
      </c>
      <c r="K12" s="14" t="s">
        <v>116</v>
      </c>
      <c r="L12" s="14" t="s">
        <v>107</v>
      </c>
      <c r="M12" s="14" t="s">
        <v>110</v>
      </c>
      <c r="N12" s="14" t="s">
        <v>111</v>
      </c>
      <c r="O12" s="14" t="s">
        <v>106</v>
      </c>
      <c r="P12" s="14" t="s">
        <v>112</v>
      </c>
    </row>
    <row r="13" spans="1:19" x14ac:dyDescent="0.25">
      <c r="B13" s="25"/>
      <c r="C13" s="25"/>
      <c r="E13" s="25"/>
      <c r="F13" s="25"/>
      <c r="G13" s="25"/>
      <c r="H13" s="25"/>
      <c r="I13" s="25"/>
      <c r="J13" s="25"/>
      <c r="K13" s="25"/>
      <c r="L13" s="25"/>
      <c r="M13" s="25"/>
      <c r="N13" s="25"/>
      <c r="O13" s="25"/>
      <c r="P13" s="25"/>
    </row>
    <row r="14" spans="1:19" x14ac:dyDescent="0.25">
      <c r="B14" s="25"/>
      <c r="C14" s="25"/>
      <c r="D14" s="25"/>
      <c r="E14" s="25"/>
      <c r="F14" s="25"/>
      <c r="G14" s="25"/>
      <c r="H14" s="25"/>
      <c r="I14" s="25"/>
      <c r="J14" s="25"/>
      <c r="K14" s="25"/>
      <c r="L14" s="25"/>
      <c r="M14" s="25"/>
      <c r="N14" s="25"/>
      <c r="O14" s="25"/>
      <c r="P14" s="25"/>
    </row>
    <row r="15" spans="1:19" x14ac:dyDescent="0.25">
      <c r="B15" s="25"/>
      <c r="C15" s="25"/>
      <c r="D15" s="25"/>
      <c r="E15" s="25"/>
      <c r="F15" s="25"/>
      <c r="G15" s="25"/>
      <c r="H15" s="25"/>
      <c r="I15" s="25"/>
      <c r="J15" s="25"/>
      <c r="K15" s="25"/>
      <c r="L15" s="25"/>
      <c r="M15" s="25"/>
      <c r="N15" s="25"/>
      <c r="O15" s="25"/>
      <c r="P15" s="25"/>
    </row>
    <row r="16" spans="1:19" x14ac:dyDescent="0.25">
      <c r="B16" s="25"/>
      <c r="C16" s="25"/>
      <c r="D16" s="25"/>
      <c r="E16" s="25"/>
      <c r="F16" s="25"/>
      <c r="G16" s="25"/>
      <c r="H16" s="25"/>
      <c r="I16" s="25"/>
      <c r="J16" s="25"/>
      <c r="K16" s="25"/>
      <c r="L16" s="25"/>
      <c r="M16" s="25"/>
      <c r="N16" s="25"/>
      <c r="O16" s="25"/>
      <c r="P16" s="25"/>
    </row>
    <row r="17" spans="2:16" x14ac:dyDescent="0.25">
      <c r="B17" s="25"/>
      <c r="C17" s="25"/>
      <c r="D17" s="25"/>
      <c r="E17" s="25"/>
      <c r="F17" s="25"/>
      <c r="G17" s="25"/>
      <c r="H17" s="25"/>
      <c r="I17" s="25"/>
      <c r="J17" s="25"/>
      <c r="K17" s="25"/>
      <c r="L17" s="25"/>
      <c r="M17" s="25"/>
      <c r="N17" s="25"/>
      <c r="O17" s="25"/>
      <c r="P17" s="25"/>
    </row>
    <row r="18" spans="2:16" x14ac:dyDescent="0.25">
      <c r="B18" s="25"/>
      <c r="C18" s="25"/>
      <c r="D18" s="25"/>
      <c r="E18" s="25"/>
      <c r="F18" s="25"/>
      <c r="G18" s="25"/>
      <c r="H18" s="25"/>
      <c r="I18" s="25"/>
      <c r="J18" s="25"/>
      <c r="K18" s="25"/>
      <c r="L18" s="25"/>
      <c r="M18" s="25"/>
      <c r="N18" s="25"/>
      <c r="O18" s="25"/>
      <c r="P18" s="25"/>
    </row>
    <row r="19" spans="2:16" x14ac:dyDescent="0.25">
      <c r="B19" s="25"/>
      <c r="C19" s="25"/>
      <c r="D19" s="25"/>
      <c r="E19" s="25"/>
      <c r="F19" s="25"/>
      <c r="G19" s="25"/>
      <c r="H19" s="25"/>
      <c r="I19" s="25"/>
      <c r="J19" s="25"/>
      <c r="K19" s="25"/>
      <c r="L19" s="25"/>
      <c r="M19" s="25"/>
      <c r="N19" s="25"/>
      <c r="O19" s="25"/>
      <c r="P19" s="25"/>
    </row>
    <row r="20" spans="2:16" x14ac:dyDescent="0.25">
      <c r="B20" s="25"/>
      <c r="C20" s="25"/>
      <c r="D20" s="25"/>
      <c r="E20" s="25"/>
      <c r="F20" s="25"/>
      <c r="G20" s="25"/>
      <c r="H20" s="25"/>
      <c r="I20" s="25"/>
      <c r="J20" s="25"/>
      <c r="K20" s="25"/>
      <c r="L20" s="25"/>
      <c r="M20" s="25"/>
      <c r="N20" s="25"/>
      <c r="O20" s="25"/>
      <c r="P20" s="25"/>
    </row>
    <row r="21" spans="2:16" x14ac:dyDescent="0.25">
      <c r="B21" s="25"/>
      <c r="C21" s="25"/>
      <c r="D21" s="25"/>
      <c r="E21" s="25"/>
      <c r="F21" s="25"/>
      <c r="G21" s="25"/>
      <c r="H21" s="25"/>
      <c r="I21" s="25"/>
      <c r="J21" s="25"/>
      <c r="K21" s="25"/>
      <c r="L21" s="25"/>
      <c r="M21" s="25"/>
      <c r="N21" s="25"/>
      <c r="O21" s="25"/>
      <c r="P21" s="25"/>
    </row>
    <row r="22" spans="2:16" x14ac:dyDescent="0.25">
      <c r="B22" s="25"/>
      <c r="C22" s="25"/>
      <c r="D22" s="25"/>
      <c r="E22" s="25"/>
      <c r="F22" s="25"/>
      <c r="G22" s="25"/>
      <c r="H22" s="25"/>
      <c r="I22" s="25"/>
      <c r="J22" s="25"/>
      <c r="K22" s="25"/>
      <c r="L22" s="25"/>
      <c r="M22" s="25"/>
      <c r="N22" s="25"/>
      <c r="O22" s="25"/>
      <c r="P22" s="25"/>
    </row>
    <row r="23" spans="2:16" x14ac:dyDescent="0.25">
      <c r="B23" s="25"/>
      <c r="C23" s="25"/>
      <c r="D23" s="25"/>
      <c r="E23" s="25"/>
      <c r="F23" s="25"/>
      <c r="G23" s="25"/>
      <c r="H23" s="25"/>
      <c r="I23" s="25"/>
      <c r="J23" s="25"/>
      <c r="K23" s="25"/>
      <c r="L23" s="25"/>
      <c r="M23" s="25"/>
      <c r="N23" s="25"/>
      <c r="O23" s="25"/>
      <c r="P23" s="25"/>
    </row>
    <row r="24" spans="2:16" x14ac:dyDescent="0.25">
      <c r="B24" s="25"/>
      <c r="C24" s="25"/>
      <c r="D24" s="25"/>
      <c r="E24" s="25"/>
      <c r="F24" s="25"/>
      <c r="G24" s="25"/>
      <c r="H24" s="25"/>
      <c r="I24" s="25"/>
      <c r="J24" s="25"/>
      <c r="K24" s="25"/>
      <c r="L24" s="25"/>
      <c r="M24" s="25"/>
      <c r="N24" s="25"/>
      <c r="O24" s="25"/>
      <c r="P24" s="25"/>
    </row>
    <row r="25" spans="2:16" x14ac:dyDescent="0.25">
      <c r="B25" s="25"/>
      <c r="C25" s="25"/>
      <c r="D25" s="25"/>
      <c r="E25" s="25"/>
      <c r="F25" s="25"/>
      <c r="G25" s="25"/>
      <c r="H25" s="25"/>
      <c r="I25" s="25"/>
      <c r="J25" s="25"/>
      <c r="K25" s="25"/>
      <c r="L25" s="25"/>
      <c r="M25" s="25"/>
      <c r="N25" s="25"/>
      <c r="O25" s="25"/>
      <c r="P25" s="25"/>
    </row>
    <row r="26" spans="2:16" x14ac:dyDescent="0.25">
      <c r="B26" s="25"/>
      <c r="C26" s="25"/>
      <c r="D26" s="25"/>
      <c r="E26" s="25"/>
      <c r="F26" s="25"/>
      <c r="G26" s="25"/>
      <c r="H26" s="25"/>
      <c r="I26" s="25"/>
      <c r="J26" s="25"/>
      <c r="K26" s="25"/>
      <c r="L26" s="25"/>
      <c r="M26" s="25"/>
      <c r="N26" s="25"/>
      <c r="O26" s="25"/>
      <c r="P26" s="25"/>
    </row>
    <row r="27" spans="2:16" x14ac:dyDescent="0.25">
      <c r="B27" s="25"/>
      <c r="C27" s="25"/>
      <c r="D27" s="25"/>
      <c r="E27" s="25"/>
      <c r="F27" s="25"/>
      <c r="G27" s="25"/>
      <c r="H27" s="25"/>
      <c r="I27" s="25"/>
      <c r="J27" s="25"/>
      <c r="K27" s="25"/>
      <c r="L27" s="25"/>
      <c r="M27" s="25"/>
      <c r="N27" s="25"/>
      <c r="O27" s="25"/>
      <c r="P27" s="25"/>
    </row>
    <row r="28" spans="2:16" x14ac:dyDescent="0.25">
      <c r="B28" s="25"/>
      <c r="C28" s="25"/>
      <c r="D28" s="25"/>
      <c r="E28" s="25"/>
      <c r="F28" s="25"/>
      <c r="G28" s="25"/>
      <c r="H28" s="25"/>
      <c r="I28" s="25"/>
      <c r="J28" s="25"/>
      <c r="K28" s="25"/>
      <c r="L28" s="25"/>
      <c r="M28" s="25"/>
      <c r="N28" s="25"/>
      <c r="O28" s="25"/>
      <c r="P28" s="25"/>
    </row>
    <row r="29" spans="2:16" x14ac:dyDescent="0.25">
      <c r="B29" s="25"/>
      <c r="C29" s="25"/>
      <c r="D29" s="25"/>
      <c r="E29" s="25"/>
      <c r="F29" s="25"/>
      <c r="G29" s="25"/>
      <c r="H29" s="25"/>
      <c r="I29" s="25"/>
      <c r="J29" s="25"/>
      <c r="K29" s="25"/>
      <c r="L29" s="25"/>
      <c r="M29" s="25"/>
      <c r="N29" s="25"/>
      <c r="O29" s="25"/>
      <c r="P29" s="25"/>
    </row>
    <row r="30" spans="2:16" x14ac:dyDescent="0.25">
      <c r="B30" s="25"/>
      <c r="C30" s="25"/>
      <c r="D30" s="25"/>
      <c r="E30" s="25"/>
      <c r="F30" s="25"/>
      <c r="G30" s="25"/>
      <c r="H30" s="25"/>
      <c r="I30" s="25"/>
      <c r="J30" s="25"/>
      <c r="K30" s="25"/>
      <c r="L30" s="25"/>
      <c r="M30" s="25"/>
      <c r="N30" s="25"/>
      <c r="O30" s="25"/>
      <c r="P30" s="25"/>
    </row>
    <row r="31" spans="2:16" x14ac:dyDescent="0.25">
      <c r="B31" s="25"/>
      <c r="C31" s="25"/>
      <c r="D31" s="25"/>
      <c r="E31" s="25"/>
      <c r="F31" s="25"/>
      <c r="G31" s="25"/>
      <c r="H31" s="25"/>
      <c r="I31" s="25"/>
      <c r="J31" s="25"/>
      <c r="K31" s="25"/>
      <c r="L31" s="25"/>
      <c r="M31" s="25"/>
      <c r="N31" s="25"/>
      <c r="O31" s="25"/>
      <c r="P31" s="25"/>
    </row>
    <row r="32" spans="2:16" x14ac:dyDescent="0.25">
      <c r="B32" s="25"/>
      <c r="C32" s="25"/>
      <c r="D32" s="25"/>
      <c r="E32" s="25"/>
      <c r="F32" s="25"/>
      <c r="G32" s="25"/>
      <c r="H32" s="25"/>
      <c r="I32" s="25"/>
      <c r="J32" s="25"/>
      <c r="K32" s="25"/>
      <c r="L32" s="25"/>
      <c r="M32" s="25"/>
      <c r="N32" s="25"/>
      <c r="O32" s="25"/>
      <c r="P32" s="25"/>
    </row>
    <row r="33" spans="2:16" x14ac:dyDescent="0.25">
      <c r="B33" s="25"/>
      <c r="C33" s="25"/>
      <c r="D33" s="25"/>
      <c r="E33" s="25"/>
      <c r="F33" s="25"/>
      <c r="G33" s="25"/>
      <c r="H33" s="25"/>
      <c r="I33" s="25"/>
      <c r="J33" s="25"/>
      <c r="K33" s="25"/>
      <c r="L33" s="25"/>
      <c r="M33" s="25"/>
      <c r="N33" s="25"/>
      <c r="O33" s="25"/>
      <c r="P33" s="25"/>
    </row>
    <row r="34" spans="2:16" x14ac:dyDescent="0.25">
      <c r="B34" s="25"/>
      <c r="C34" s="25"/>
      <c r="D34" s="25"/>
      <c r="E34" s="25"/>
      <c r="F34" s="25"/>
      <c r="G34" s="25"/>
      <c r="H34" s="25"/>
      <c r="I34" s="25"/>
      <c r="J34" s="25"/>
      <c r="K34" s="25"/>
      <c r="L34" s="25"/>
      <c r="M34" s="25"/>
      <c r="N34" s="25"/>
      <c r="O34" s="25"/>
      <c r="P34" s="25"/>
    </row>
    <row r="35" spans="2:16" x14ac:dyDescent="0.25">
      <c r="B35" s="25"/>
      <c r="C35" s="25"/>
      <c r="D35" s="25"/>
      <c r="E35" s="25"/>
      <c r="F35" s="25"/>
      <c r="G35" s="25"/>
      <c r="H35" s="25"/>
      <c r="I35" s="25"/>
      <c r="J35" s="25"/>
      <c r="K35" s="25"/>
      <c r="L35" s="25"/>
      <c r="M35" s="25"/>
      <c r="N35" s="25"/>
      <c r="O35" s="25"/>
      <c r="P35" s="25"/>
    </row>
    <row r="36" spans="2:16" x14ac:dyDescent="0.25">
      <c r="B36" s="25"/>
      <c r="C36" s="25"/>
      <c r="D36" s="25"/>
      <c r="E36" s="25"/>
      <c r="F36" s="25"/>
      <c r="G36" s="25"/>
      <c r="H36" s="25"/>
      <c r="I36" s="25"/>
      <c r="J36" s="25"/>
      <c r="K36" s="25"/>
      <c r="L36" s="25"/>
      <c r="M36" s="25"/>
      <c r="N36" s="25"/>
      <c r="O36" s="25"/>
      <c r="P36" s="25"/>
    </row>
    <row r="37" spans="2:16" x14ac:dyDescent="0.25">
      <c r="B37" s="25"/>
      <c r="C37" s="25"/>
      <c r="D37" s="25"/>
      <c r="E37" s="25"/>
      <c r="F37" s="25"/>
      <c r="G37" s="25"/>
      <c r="H37" s="25"/>
      <c r="I37" s="25"/>
      <c r="J37" s="25"/>
      <c r="K37" s="25"/>
      <c r="L37" s="25"/>
      <c r="M37" s="25"/>
      <c r="N37" s="25"/>
      <c r="O37" s="25"/>
      <c r="P37" s="25"/>
    </row>
    <row r="38" spans="2:16" x14ac:dyDescent="0.25">
      <c r="B38" s="25"/>
      <c r="C38" s="25"/>
      <c r="D38" s="25"/>
      <c r="E38" s="25"/>
      <c r="F38" s="25"/>
      <c r="G38" s="25"/>
      <c r="H38" s="25"/>
      <c r="I38" s="25"/>
      <c r="J38" s="25"/>
      <c r="K38" s="25"/>
      <c r="L38" s="25"/>
      <c r="M38" s="25"/>
      <c r="N38" s="25"/>
      <c r="O38" s="25"/>
      <c r="P38" s="25"/>
    </row>
    <row r="39" spans="2:16" x14ac:dyDescent="0.25">
      <c r="B39" s="25"/>
      <c r="C39" s="25"/>
      <c r="D39" s="25"/>
      <c r="E39" s="25"/>
      <c r="F39" s="25"/>
      <c r="G39" s="25"/>
      <c r="H39" s="25"/>
      <c r="I39" s="25"/>
      <c r="J39" s="25"/>
      <c r="K39" s="25"/>
      <c r="L39" s="25"/>
      <c r="M39" s="25"/>
      <c r="N39" s="25"/>
      <c r="O39" s="25"/>
      <c r="P39" s="25"/>
    </row>
    <row r="40" spans="2:16" x14ac:dyDescent="0.25">
      <c r="B40" s="25"/>
      <c r="C40" s="25"/>
      <c r="D40" s="25"/>
      <c r="E40" s="25"/>
      <c r="F40" s="25"/>
      <c r="G40" s="25"/>
      <c r="H40" s="25"/>
      <c r="I40" s="25"/>
      <c r="J40" s="25"/>
      <c r="K40" s="25"/>
      <c r="L40" s="25"/>
      <c r="M40" s="25"/>
      <c r="N40" s="25"/>
      <c r="O40" s="25"/>
      <c r="P40" s="25"/>
    </row>
    <row r="41" spans="2:16" x14ac:dyDescent="0.25">
      <c r="B41" s="25"/>
      <c r="C41" s="25"/>
      <c r="D41" s="25"/>
      <c r="E41" s="25"/>
      <c r="F41" s="25"/>
      <c r="G41" s="25"/>
      <c r="H41" s="25"/>
      <c r="I41" s="25"/>
      <c r="J41" s="25"/>
      <c r="K41" s="25"/>
      <c r="L41" s="25"/>
      <c r="M41" s="25"/>
      <c r="N41" s="25"/>
      <c r="O41" s="25"/>
      <c r="P41" s="25"/>
    </row>
    <row r="42" spans="2:16" x14ac:dyDescent="0.25">
      <c r="B42" s="25"/>
      <c r="C42" s="25"/>
      <c r="D42" s="25"/>
      <c r="E42" s="25"/>
      <c r="F42" s="25"/>
      <c r="G42" s="25"/>
      <c r="H42" s="25"/>
      <c r="I42" s="25"/>
      <c r="J42" s="25"/>
      <c r="K42" s="25"/>
      <c r="L42" s="25"/>
      <c r="M42" s="25"/>
      <c r="N42" s="25"/>
      <c r="O42" s="25"/>
      <c r="P42" s="25"/>
    </row>
    <row r="43" spans="2:16" x14ac:dyDescent="0.25">
      <c r="B43" s="25"/>
      <c r="C43" s="25"/>
      <c r="D43" s="25"/>
      <c r="E43" s="25"/>
      <c r="F43" s="25"/>
      <c r="G43" s="25"/>
      <c r="H43" s="25"/>
      <c r="I43" s="25"/>
      <c r="J43" s="25"/>
      <c r="K43" s="25"/>
      <c r="L43" s="25"/>
      <c r="M43" s="25"/>
      <c r="N43" s="25"/>
      <c r="O43" s="25"/>
      <c r="P43" s="25"/>
    </row>
    <row r="44" spans="2:16" x14ac:dyDescent="0.25">
      <c r="B44" s="25"/>
      <c r="C44" s="25"/>
      <c r="D44" s="25"/>
      <c r="E44" s="25"/>
      <c r="F44" s="25"/>
      <c r="G44" s="25"/>
      <c r="H44" s="25"/>
      <c r="I44" s="25"/>
      <c r="J44" s="25"/>
      <c r="K44" s="25"/>
      <c r="L44" s="25"/>
      <c r="M44" s="25"/>
      <c r="N44" s="25"/>
      <c r="O44" s="25"/>
      <c r="P44" s="25"/>
    </row>
    <row r="45" spans="2:16" x14ac:dyDescent="0.25">
      <c r="B45" s="25"/>
      <c r="C45" s="25"/>
      <c r="D45" s="25"/>
      <c r="E45" s="25"/>
      <c r="F45" s="25"/>
      <c r="G45" s="25"/>
      <c r="H45" s="25"/>
      <c r="I45" s="25"/>
      <c r="J45" s="25"/>
      <c r="K45" s="25"/>
      <c r="L45" s="25"/>
      <c r="M45" s="25"/>
      <c r="N45" s="25"/>
      <c r="O45" s="25"/>
      <c r="P45" s="25"/>
    </row>
    <row r="46" spans="2:16" x14ac:dyDescent="0.25">
      <c r="B46" s="25"/>
      <c r="C46" s="25"/>
      <c r="D46" s="25"/>
      <c r="E46" s="25"/>
      <c r="F46" s="25"/>
      <c r="G46" s="25"/>
      <c r="H46" s="25"/>
      <c r="I46" s="25"/>
      <c r="J46" s="25"/>
      <c r="K46" s="25"/>
      <c r="L46" s="25"/>
      <c r="M46" s="25"/>
      <c r="N46" s="25"/>
      <c r="O46" s="25"/>
      <c r="P46" s="25"/>
    </row>
    <row r="47" spans="2:16" x14ac:dyDescent="0.25">
      <c r="B47" s="25"/>
      <c r="C47" s="25"/>
      <c r="D47" s="25"/>
      <c r="E47" s="25"/>
      <c r="F47" s="25"/>
      <c r="G47" s="25"/>
      <c r="H47" s="25"/>
      <c r="I47" s="25"/>
      <c r="J47" s="25"/>
      <c r="K47" s="25"/>
      <c r="L47" s="25"/>
      <c r="M47" s="25"/>
      <c r="N47" s="25"/>
      <c r="O47" s="25"/>
      <c r="P47" s="25"/>
    </row>
    <row r="48" spans="2:16" x14ac:dyDescent="0.25">
      <c r="B48" s="25"/>
      <c r="C48" s="25"/>
      <c r="D48" s="25"/>
      <c r="E48" s="25"/>
      <c r="F48" s="25"/>
      <c r="G48" s="25"/>
      <c r="H48" s="25"/>
      <c r="I48" s="25"/>
      <c r="J48" s="25"/>
      <c r="K48" s="25"/>
      <c r="L48" s="25"/>
      <c r="M48" s="25"/>
      <c r="N48" s="25"/>
      <c r="O48" s="25"/>
      <c r="P48" s="25"/>
    </row>
    <row r="49" spans="2:16" x14ac:dyDescent="0.25">
      <c r="B49" s="25"/>
      <c r="C49" s="25"/>
      <c r="D49" s="25"/>
      <c r="E49" s="25"/>
      <c r="F49" s="25"/>
      <c r="G49" s="25"/>
      <c r="H49" s="25"/>
      <c r="I49" s="25"/>
      <c r="J49" s="25"/>
      <c r="K49" s="25"/>
      <c r="L49" s="25"/>
      <c r="M49" s="25"/>
      <c r="N49" s="25"/>
      <c r="O49" s="25"/>
      <c r="P49" s="25"/>
    </row>
    <row r="50" spans="2:16" x14ac:dyDescent="0.25">
      <c r="B50" s="25"/>
      <c r="C50" s="25"/>
      <c r="D50" s="25"/>
      <c r="E50" s="25"/>
      <c r="F50" s="25"/>
      <c r="G50" s="25"/>
      <c r="H50" s="25"/>
      <c r="I50" s="25"/>
      <c r="J50" s="25"/>
      <c r="K50" s="25"/>
      <c r="L50" s="25"/>
      <c r="M50" s="25"/>
      <c r="N50" s="25"/>
      <c r="O50" s="25"/>
      <c r="P50" s="25"/>
    </row>
    <row r="51" spans="2:16" x14ac:dyDescent="0.25">
      <c r="B51" s="25"/>
      <c r="C51" s="25"/>
      <c r="D51" s="25"/>
      <c r="E51" s="25"/>
      <c r="F51" s="25"/>
      <c r="G51" s="25"/>
      <c r="H51" s="25"/>
      <c r="I51" s="25"/>
      <c r="J51" s="25"/>
      <c r="K51" s="25"/>
      <c r="L51" s="25"/>
      <c r="M51" s="25"/>
      <c r="N51" s="25"/>
      <c r="O51" s="25"/>
      <c r="P51" s="25"/>
    </row>
    <row r="52" spans="2:16" x14ac:dyDescent="0.25">
      <c r="B52" s="25"/>
      <c r="C52" s="25"/>
      <c r="D52" s="25"/>
      <c r="E52" s="25"/>
      <c r="F52" s="25"/>
      <c r="G52" s="25"/>
      <c r="H52" s="25"/>
      <c r="I52" s="25"/>
      <c r="J52" s="25"/>
      <c r="K52" s="25"/>
      <c r="L52" s="25"/>
      <c r="M52" s="25"/>
      <c r="N52" s="25"/>
      <c r="O52" s="25"/>
      <c r="P52" s="25"/>
    </row>
    <row r="53" spans="2:16" x14ac:dyDescent="0.25">
      <c r="B53" s="25"/>
      <c r="C53" s="25"/>
      <c r="D53" s="25"/>
      <c r="E53" s="25"/>
      <c r="F53" s="25"/>
      <c r="G53" s="25"/>
      <c r="H53" s="25"/>
      <c r="I53" s="25"/>
      <c r="J53" s="25"/>
      <c r="K53" s="25"/>
      <c r="L53" s="25"/>
      <c r="M53" s="25"/>
      <c r="N53" s="25"/>
      <c r="O53" s="25"/>
      <c r="P53" s="25"/>
    </row>
    <row r="54" spans="2:16" x14ac:dyDescent="0.25">
      <c r="B54" s="25"/>
      <c r="C54" s="25"/>
      <c r="D54" s="25"/>
      <c r="E54" s="25"/>
      <c r="F54" s="25"/>
      <c r="G54" s="25"/>
      <c r="H54" s="25"/>
      <c r="I54" s="25"/>
      <c r="J54" s="25"/>
      <c r="K54" s="25"/>
      <c r="L54" s="25"/>
      <c r="M54" s="25"/>
      <c r="N54" s="25"/>
      <c r="O54" s="25"/>
      <c r="P54" s="25"/>
    </row>
    <row r="55" spans="2:16" x14ac:dyDescent="0.25">
      <c r="B55" s="25"/>
      <c r="C55" s="25"/>
      <c r="D55" s="25"/>
      <c r="E55" s="25"/>
      <c r="F55" s="25"/>
      <c r="G55" s="25"/>
      <c r="H55" s="25"/>
      <c r="I55" s="25"/>
      <c r="J55" s="25"/>
      <c r="K55" s="25"/>
      <c r="L55" s="25"/>
      <c r="M55" s="25"/>
      <c r="N55" s="25"/>
      <c r="O55" s="25"/>
      <c r="P55" s="25"/>
    </row>
    <row r="56" spans="2:16" x14ac:dyDescent="0.25">
      <c r="B56" s="25"/>
      <c r="C56" s="25"/>
      <c r="D56" s="25"/>
      <c r="E56" s="25"/>
      <c r="F56" s="25"/>
      <c r="G56" s="25"/>
      <c r="H56" s="25"/>
      <c r="I56" s="25"/>
      <c r="J56" s="25"/>
      <c r="K56" s="25"/>
      <c r="L56" s="25"/>
      <c r="M56" s="25"/>
      <c r="N56" s="25"/>
      <c r="O56" s="25"/>
      <c r="P56" s="25"/>
    </row>
    <row r="57" spans="2:16" x14ac:dyDescent="0.25">
      <c r="B57" s="25"/>
      <c r="C57" s="25"/>
      <c r="D57" s="25"/>
      <c r="E57" s="25"/>
      <c r="F57" s="25"/>
      <c r="G57" s="25"/>
      <c r="H57" s="25"/>
      <c r="I57" s="25"/>
      <c r="J57" s="25"/>
      <c r="K57" s="25"/>
      <c r="L57" s="25"/>
      <c r="M57" s="25"/>
      <c r="N57" s="25"/>
      <c r="O57" s="25"/>
      <c r="P57" s="25"/>
    </row>
    <row r="58" spans="2:16" x14ac:dyDescent="0.25">
      <c r="B58" s="25"/>
      <c r="C58" s="25"/>
      <c r="D58" s="25"/>
      <c r="E58" s="25"/>
      <c r="F58" s="25"/>
      <c r="G58" s="25"/>
      <c r="H58" s="25"/>
      <c r="I58" s="25"/>
      <c r="J58" s="25"/>
      <c r="K58" s="25"/>
      <c r="L58" s="25"/>
      <c r="M58" s="25"/>
      <c r="N58" s="25"/>
      <c r="O58" s="25"/>
      <c r="P58" s="25"/>
    </row>
    <row r="59" spans="2:16" x14ac:dyDescent="0.25">
      <c r="B59" s="25"/>
      <c r="C59" s="25"/>
      <c r="D59" s="25"/>
      <c r="E59" s="25"/>
      <c r="F59" s="25"/>
      <c r="G59" s="25"/>
      <c r="H59" s="25"/>
      <c r="I59" s="25"/>
      <c r="J59" s="25"/>
      <c r="K59" s="25"/>
      <c r="L59" s="25"/>
      <c r="M59" s="25"/>
      <c r="N59" s="25"/>
      <c r="O59" s="25"/>
      <c r="P59" s="25"/>
    </row>
    <row r="60" spans="2:16" x14ac:dyDescent="0.25">
      <c r="B60" s="25"/>
      <c r="C60" s="25"/>
      <c r="D60" s="25"/>
      <c r="E60" s="25"/>
      <c r="F60" s="25"/>
      <c r="G60" s="25"/>
      <c r="H60" s="25"/>
      <c r="I60" s="25"/>
      <c r="J60" s="25"/>
      <c r="K60" s="25"/>
      <c r="L60" s="25"/>
      <c r="M60" s="25"/>
      <c r="N60" s="25"/>
      <c r="O60" s="25"/>
      <c r="P60" s="25"/>
    </row>
    <row r="61" spans="2:16" x14ac:dyDescent="0.25">
      <c r="B61" s="25"/>
      <c r="C61" s="25"/>
      <c r="D61" s="25"/>
      <c r="E61" s="25"/>
      <c r="F61" s="25"/>
      <c r="G61" s="25"/>
      <c r="H61" s="25"/>
      <c r="I61" s="25"/>
      <c r="J61" s="25"/>
      <c r="K61" s="25"/>
      <c r="L61" s="25"/>
      <c r="M61" s="25"/>
      <c r="N61" s="25"/>
      <c r="O61" s="25"/>
      <c r="P61" s="25"/>
    </row>
    <row r="62" spans="2:16" x14ac:dyDescent="0.25">
      <c r="B62" s="25"/>
      <c r="C62" s="25"/>
      <c r="D62" s="25"/>
      <c r="E62" s="25"/>
      <c r="F62" s="25"/>
      <c r="G62" s="25"/>
      <c r="H62" s="25"/>
      <c r="I62" s="25"/>
      <c r="J62" s="25"/>
      <c r="K62" s="25"/>
      <c r="L62" s="25"/>
      <c r="M62" s="25"/>
      <c r="N62" s="25"/>
      <c r="O62" s="25"/>
      <c r="P62" s="25"/>
    </row>
    <row r="63" spans="2:16" x14ac:dyDescent="0.25">
      <c r="B63" s="25"/>
      <c r="C63" s="25"/>
      <c r="D63" s="25"/>
      <c r="E63" s="25"/>
      <c r="F63" s="25"/>
      <c r="G63" s="25"/>
      <c r="H63" s="25"/>
      <c r="I63" s="25"/>
      <c r="J63" s="25"/>
      <c r="K63" s="25"/>
      <c r="L63" s="25"/>
      <c r="M63" s="25"/>
      <c r="N63" s="25"/>
      <c r="O63" s="25"/>
      <c r="P63" s="25"/>
    </row>
    <row r="64" spans="2:16" x14ac:dyDescent="0.25">
      <c r="B64" s="25"/>
      <c r="C64" s="25"/>
      <c r="D64" s="25"/>
      <c r="E64" s="25"/>
      <c r="F64" s="25"/>
      <c r="G64" s="25"/>
      <c r="H64" s="25"/>
      <c r="I64" s="25"/>
      <c r="J64" s="25"/>
      <c r="K64" s="25"/>
      <c r="L64" s="25"/>
      <c r="M64" s="25"/>
      <c r="N64" s="25"/>
      <c r="O64" s="25"/>
      <c r="P64" s="25"/>
    </row>
    <row r="65" spans="2:16" x14ac:dyDescent="0.25">
      <c r="B65" s="25"/>
      <c r="C65" s="25"/>
      <c r="D65" s="25"/>
      <c r="E65" s="25"/>
      <c r="F65" s="25"/>
      <c r="G65" s="25"/>
      <c r="H65" s="25"/>
      <c r="I65" s="25"/>
      <c r="J65" s="25"/>
      <c r="K65" s="25"/>
      <c r="L65" s="25"/>
      <c r="M65" s="25"/>
      <c r="N65" s="25"/>
      <c r="O65" s="25"/>
      <c r="P65" s="25"/>
    </row>
    <row r="66" spans="2:16" x14ac:dyDescent="0.25">
      <c r="B66" s="25"/>
      <c r="C66" s="25"/>
      <c r="D66" s="25"/>
      <c r="E66" s="25"/>
      <c r="F66" s="25"/>
      <c r="G66" s="25"/>
      <c r="H66" s="25"/>
      <c r="I66" s="25"/>
      <c r="J66" s="25"/>
      <c r="K66" s="25"/>
      <c r="L66" s="25"/>
      <c r="M66" s="25"/>
      <c r="N66" s="25"/>
      <c r="O66" s="25"/>
      <c r="P66" s="25"/>
    </row>
    <row r="67" spans="2:16" x14ac:dyDescent="0.25">
      <c r="B67" s="25"/>
      <c r="C67" s="25"/>
      <c r="D67" s="25"/>
      <c r="E67" s="25"/>
      <c r="F67" s="25"/>
      <c r="G67" s="25"/>
      <c r="H67" s="25"/>
      <c r="I67" s="25"/>
      <c r="J67" s="25"/>
      <c r="K67" s="25"/>
      <c r="L67" s="25"/>
      <c r="M67" s="25"/>
      <c r="N67" s="25"/>
      <c r="O67" s="25"/>
      <c r="P67" s="25"/>
    </row>
    <row r="68" spans="2:16" x14ac:dyDescent="0.25">
      <c r="B68" s="25"/>
      <c r="C68" s="25"/>
      <c r="D68" s="25"/>
      <c r="E68" s="25"/>
      <c r="F68" s="25"/>
      <c r="G68" s="25"/>
      <c r="H68" s="25"/>
      <c r="I68" s="25"/>
      <c r="J68" s="25"/>
      <c r="K68" s="25"/>
      <c r="L68" s="25"/>
      <c r="M68" s="25"/>
      <c r="N68" s="25"/>
      <c r="O68" s="25"/>
      <c r="P68" s="25"/>
    </row>
    <row r="69" spans="2:16" x14ac:dyDescent="0.25">
      <c r="B69" s="25"/>
      <c r="C69" s="25"/>
      <c r="D69" s="25"/>
      <c r="E69" s="25"/>
      <c r="F69" s="25"/>
      <c r="G69" s="25"/>
      <c r="H69" s="25"/>
      <c r="I69" s="25"/>
      <c r="J69" s="25"/>
      <c r="K69" s="25"/>
      <c r="L69" s="25"/>
      <c r="M69" s="25"/>
      <c r="N69" s="25"/>
      <c r="O69" s="25"/>
      <c r="P69" s="25"/>
    </row>
    <row r="70" spans="2:16" x14ac:dyDescent="0.25">
      <c r="B70" s="25"/>
      <c r="C70" s="25"/>
      <c r="D70" s="25"/>
      <c r="E70" s="25"/>
      <c r="F70" s="25"/>
      <c r="G70" s="25"/>
      <c r="H70" s="25"/>
      <c r="I70" s="25"/>
      <c r="J70" s="25"/>
      <c r="K70" s="25"/>
      <c r="L70" s="25"/>
      <c r="M70" s="25"/>
      <c r="N70" s="25"/>
      <c r="O70" s="25"/>
      <c r="P70" s="25"/>
    </row>
    <row r="71" spans="2:16" x14ac:dyDescent="0.25">
      <c r="B71" s="25"/>
      <c r="C71" s="25"/>
      <c r="D71" s="25"/>
      <c r="E71" s="25"/>
      <c r="F71" s="25"/>
      <c r="G71" s="25"/>
      <c r="H71" s="25"/>
      <c r="I71" s="25"/>
      <c r="J71" s="25"/>
      <c r="K71" s="25"/>
      <c r="L71" s="25"/>
      <c r="M71" s="25"/>
      <c r="N71" s="25"/>
      <c r="O71" s="25"/>
      <c r="P71" s="25"/>
    </row>
    <row r="72" spans="2:16" x14ac:dyDescent="0.25">
      <c r="B72" s="25"/>
      <c r="C72" s="25"/>
      <c r="D72" s="25"/>
      <c r="E72" s="25"/>
      <c r="F72" s="25"/>
      <c r="G72" s="25"/>
      <c r="H72" s="25"/>
      <c r="I72" s="25"/>
      <c r="J72" s="25"/>
      <c r="K72" s="25"/>
      <c r="L72" s="25"/>
      <c r="M72" s="25"/>
      <c r="N72" s="25"/>
      <c r="O72" s="25"/>
      <c r="P72" s="25"/>
    </row>
    <row r="73" spans="2:16" x14ac:dyDescent="0.25">
      <c r="B73" s="25"/>
      <c r="C73" s="25"/>
      <c r="D73" s="25"/>
      <c r="E73" s="25"/>
      <c r="F73" s="25"/>
      <c r="G73" s="25"/>
      <c r="H73" s="25"/>
      <c r="I73" s="25"/>
      <c r="J73" s="25"/>
      <c r="K73" s="25"/>
      <c r="L73" s="25"/>
      <c r="M73" s="25"/>
      <c r="N73" s="25"/>
      <c r="O73" s="25"/>
      <c r="P73" s="25"/>
    </row>
    <row r="74" spans="2:16" x14ac:dyDescent="0.25">
      <c r="B74" s="25"/>
      <c r="C74" s="25"/>
      <c r="D74" s="25"/>
      <c r="E74" s="25"/>
      <c r="F74" s="25"/>
      <c r="G74" s="25"/>
      <c r="H74" s="25"/>
      <c r="I74" s="25"/>
      <c r="J74" s="25"/>
      <c r="K74" s="25"/>
      <c r="L74" s="25"/>
      <c r="M74" s="25"/>
      <c r="N74" s="25"/>
      <c r="O74" s="25"/>
      <c r="P74" s="25"/>
    </row>
    <row r="75" spans="2:16" x14ac:dyDescent="0.25">
      <c r="B75" s="25"/>
      <c r="C75" s="25"/>
      <c r="D75" s="25"/>
      <c r="E75" s="25"/>
      <c r="F75" s="25"/>
      <c r="G75" s="25"/>
      <c r="H75" s="25"/>
      <c r="I75" s="25"/>
      <c r="J75" s="25"/>
      <c r="K75" s="25"/>
      <c r="L75" s="25"/>
      <c r="M75" s="25"/>
      <c r="N75" s="25"/>
      <c r="O75" s="25"/>
      <c r="P75" s="25"/>
    </row>
    <row r="76" spans="2:16" x14ac:dyDescent="0.25">
      <c r="B76" s="25"/>
      <c r="C76" s="25"/>
      <c r="D76" s="25"/>
      <c r="E76" s="25"/>
      <c r="F76" s="25"/>
      <c r="G76" s="25"/>
      <c r="H76" s="25"/>
      <c r="I76" s="25"/>
      <c r="J76" s="25"/>
      <c r="K76" s="25"/>
      <c r="L76" s="25"/>
      <c r="M76" s="25"/>
      <c r="N76" s="25"/>
      <c r="O76" s="25"/>
      <c r="P76" s="25"/>
    </row>
    <row r="77" spans="2:16" x14ac:dyDescent="0.25">
      <c r="B77" s="25"/>
      <c r="C77" s="25"/>
      <c r="D77" s="25"/>
      <c r="E77" s="25"/>
      <c r="F77" s="25"/>
      <c r="G77" s="25"/>
      <c r="H77" s="25"/>
      <c r="I77" s="25"/>
      <c r="J77" s="25"/>
      <c r="K77" s="25"/>
      <c r="L77" s="25"/>
      <c r="M77" s="25"/>
      <c r="N77" s="25"/>
      <c r="O77" s="25"/>
      <c r="P77" s="25"/>
    </row>
    <row r="78" spans="2:16" x14ac:dyDescent="0.25">
      <c r="B78" s="25"/>
      <c r="C78" s="25"/>
      <c r="D78" s="25"/>
      <c r="E78" s="25"/>
      <c r="F78" s="25"/>
      <c r="G78" s="25"/>
      <c r="H78" s="25"/>
      <c r="I78" s="25"/>
      <c r="J78" s="25"/>
      <c r="K78" s="25"/>
      <c r="L78" s="25"/>
      <c r="M78" s="25"/>
      <c r="N78" s="25"/>
      <c r="O78" s="25"/>
      <c r="P78" s="25"/>
    </row>
    <row r="79" spans="2:16" x14ac:dyDescent="0.25">
      <c r="B79" s="25"/>
      <c r="C79" s="25"/>
      <c r="D79" s="25"/>
      <c r="E79" s="25"/>
      <c r="F79" s="25"/>
      <c r="G79" s="25"/>
      <c r="H79" s="25"/>
      <c r="I79" s="25"/>
      <c r="J79" s="25"/>
      <c r="K79" s="25"/>
      <c r="L79" s="25"/>
      <c r="M79" s="25"/>
      <c r="N79" s="25"/>
      <c r="O79" s="25"/>
      <c r="P79" s="25"/>
    </row>
    <row r="80" spans="2:16" x14ac:dyDescent="0.25">
      <c r="B80" s="25"/>
      <c r="C80" s="25"/>
      <c r="D80" s="25"/>
      <c r="E80" s="25"/>
      <c r="F80" s="25"/>
      <c r="G80" s="25"/>
      <c r="H80" s="25"/>
      <c r="I80" s="25"/>
      <c r="J80" s="25"/>
      <c r="K80" s="25"/>
      <c r="L80" s="25"/>
      <c r="M80" s="25"/>
      <c r="N80" s="25"/>
      <c r="O80" s="25"/>
      <c r="P80" s="25"/>
    </row>
    <row r="81" spans="2:16" x14ac:dyDescent="0.25">
      <c r="B81" s="25"/>
      <c r="C81" s="25"/>
      <c r="D81" s="25"/>
      <c r="E81" s="25"/>
      <c r="F81" s="25"/>
      <c r="G81" s="25"/>
      <c r="H81" s="25"/>
      <c r="I81" s="25"/>
      <c r="J81" s="25"/>
      <c r="K81" s="25"/>
      <c r="L81" s="25"/>
      <c r="M81" s="25"/>
      <c r="N81" s="25"/>
      <c r="O81" s="25"/>
      <c r="P81" s="25"/>
    </row>
    <row r="82" spans="2:16" x14ac:dyDescent="0.25">
      <c r="B82" s="25"/>
      <c r="C82" s="25"/>
      <c r="D82" s="25"/>
      <c r="E82" s="25"/>
      <c r="F82" s="25"/>
      <c r="G82" s="25"/>
      <c r="H82" s="25"/>
      <c r="I82" s="25"/>
      <c r="J82" s="25"/>
      <c r="K82" s="25"/>
      <c r="L82" s="25"/>
      <c r="M82" s="25"/>
      <c r="N82" s="25"/>
      <c r="O82" s="25"/>
      <c r="P82" s="25"/>
    </row>
    <row r="83" spans="2:16" x14ac:dyDescent="0.25">
      <c r="B83" s="25"/>
      <c r="C83" s="25"/>
      <c r="D83" s="25"/>
      <c r="E83" s="25"/>
      <c r="F83" s="25"/>
      <c r="G83" s="25"/>
      <c r="H83" s="25"/>
      <c r="I83" s="25"/>
      <c r="J83" s="25"/>
      <c r="K83" s="25"/>
      <c r="L83" s="25"/>
      <c r="M83" s="25"/>
      <c r="N83" s="25"/>
      <c r="O83" s="25"/>
      <c r="P83" s="25"/>
    </row>
    <row r="84" spans="2:16" x14ac:dyDescent="0.25">
      <c r="B84" s="25"/>
      <c r="C84" s="25"/>
      <c r="D84" s="25"/>
      <c r="E84" s="25"/>
      <c r="F84" s="25"/>
      <c r="G84" s="25"/>
      <c r="H84" s="25"/>
      <c r="I84" s="25"/>
      <c r="J84" s="25"/>
      <c r="K84" s="25"/>
      <c r="L84" s="25"/>
      <c r="M84" s="25"/>
      <c r="N84" s="25"/>
      <c r="O84" s="25"/>
      <c r="P84" s="25"/>
    </row>
    <row r="85" spans="2:16" x14ac:dyDescent="0.25">
      <c r="B85" s="25"/>
      <c r="C85" s="25"/>
      <c r="D85" s="25"/>
      <c r="E85" s="25"/>
      <c r="F85" s="25"/>
      <c r="G85" s="25"/>
      <c r="H85" s="25"/>
      <c r="I85" s="25"/>
      <c r="J85" s="25"/>
      <c r="K85" s="25"/>
      <c r="L85" s="25"/>
      <c r="M85" s="25"/>
      <c r="N85" s="25"/>
      <c r="O85" s="25"/>
      <c r="P85" s="25"/>
    </row>
    <row r="86" spans="2:16" x14ac:dyDescent="0.25">
      <c r="B86" s="25"/>
      <c r="C86" s="25"/>
      <c r="D86" s="25"/>
      <c r="E86" s="25"/>
      <c r="F86" s="25"/>
      <c r="G86" s="25"/>
      <c r="H86" s="25"/>
      <c r="I86" s="25"/>
      <c r="J86" s="25"/>
      <c r="K86" s="25"/>
      <c r="L86" s="25"/>
      <c r="M86" s="25"/>
      <c r="N86" s="25"/>
      <c r="O86" s="25"/>
      <c r="P86" s="25"/>
    </row>
    <row r="87" spans="2:16" x14ac:dyDescent="0.25">
      <c r="B87" s="25"/>
      <c r="C87" s="25"/>
      <c r="D87" s="25"/>
      <c r="E87" s="25"/>
      <c r="F87" s="25"/>
      <c r="G87" s="25"/>
      <c r="H87" s="25"/>
      <c r="I87" s="25"/>
      <c r="J87" s="25"/>
      <c r="K87" s="25"/>
      <c r="L87" s="25"/>
      <c r="M87" s="25"/>
      <c r="N87" s="25"/>
      <c r="O87" s="25"/>
      <c r="P87" s="25"/>
    </row>
    <row r="88" spans="2:16" x14ac:dyDescent="0.25">
      <c r="B88" s="25"/>
      <c r="C88" s="25"/>
      <c r="D88" s="25"/>
      <c r="E88" s="25"/>
      <c r="F88" s="25"/>
      <c r="G88" s="25"/>
      <c r="H88" s="25"/>
      <c r="I88" s="25"/>
      <c r="J88" s="25"/>
      <c r="K88" s="25"/>
      <c r="L88" s="25"/>
      <c r="M88" s="25"/>
      <c r="N88" s="25"/>
      <c r="O88" s="25"/>
      <c r="P88" s="25"/>
    </row>
    <row r="89" spans="2:16" x14ac:dyDescent="0.25">
      <c r="B89" s="25"/>
      <c r="C89" s="25"/>
      <c r="D89" s="25"/>
      <c r="E89" s="25"/>
      <c r="F89" s="25"/>
      <c r="G89" s="25"/>
      <c r="H89" s="25"/>
      <c r="I89" s="25"/>
      <c r="J89" s="25"/>
      <c r="K89" s="25"/>
      <c r="L89" s="25"/>
      <c r="M89" s="25"/>
      <c r="N89" s="25"/>
      <c r="O89" s="25"/>
      <c r="P89" s="25"/>
    </row>
    <row r="90" spans="2:16" x14ac:dyDescent="0.25">
      <c r="B90" s="25"/>
      <c r="C90" s="25"/>
      <c r="D90" s="25"/>
      <c r="E90" s="25"/>
      <c r="F90" s="25"/>
      <c r="G90" s="25"/>
      <c r="H90" s="25"/>
      <c r="I90" s="25"/>
      <c r="J90" s="25"/>
      <c r="K90" s="25"/>
      <c r="L90" s="25"/>
      <c r="M90" s="25"/>
      <c r="N90" s="25"/>
      <c r="O90" s="25"/>
      <c r="P90" s="25"/>
    </row>
    <row r="91" spans="2:16" x14ac:dyDescent="0.25">
      <c r="B91" s="25"/>
      <c r="C91" s="25"/>
      <c r="D91" s="25"/>
      <c r="E91" s="25"/>
      <c r="F91" s="25"/>
      <c r="G91" s="25"/>
      <c r="H91" s="25"/>
      <c r="I91" s="25"/>
      <c r="J91" s="25"/>
      <c r="K91" s="25"/>
      <c r="L91" s="25"/>
      <c r="M91" s="25"/>
      <c r="N91" s="25"/>
      <c r="O91" s="25"/>
      <c r="P91" s="25"/>
    </row>
    <row r="92" spans="2:16" x14ac:dyDescent="0.25">
      <c r="B92" s="25"/>
      <c r="C92" s="25"/>
      <c r="D92" s="25"/>
      <c r="E92" s="25"/>
      <c r="F92" s="25"/>
      <c r="G92" s="25"/>
      <c r="H92" s="25"/>
      <c r="I92" s="25"/>
      <c r="J92" s="25"/>
      <c r="K92" s="25"/>
      <c r="L92" s="25"/>
      <c r="M92" s="25"/>
      <c r="N92" s="25"/>
      <c r="O92" s="25"/>
      <c r="P92" s="25"/>
    </row>
    <row r="93" spans="2:16" x14ac:dyDescent="0.25">
      <c r="B93" s="25"/>
      <c r="C93" s="25"/>
      <c r="D93" s="25"/>
      <c r="E93" s="25"/>
      <c r="F93" s="25"/>
      <c r="G93" s="25"/>
      <c r="H93" s="25"/>
      <c r="I93" s="25"/>
      <c r="J93" s="25"/>
      <c r="K93" s="25"/>
      <c r="L93" s="25"/>
      <c r="M93" s="25"/>
      <c r="N93" s="25"/>
      <c r="O93" s="25"/>
      <c r="P93" s="25"/>
    </row>
    <row r="94" spans="2:16" x14ac:dyDescent="0.25">
      <c r="B94" s="25"/>
      <c r="C94" s="25"/>
      <c r="D94" s="25"/>
      <c r="E94" s="25"/>
      <c r="F94" s="25"/>
      <c r="G94" s="25"/>
      <c r="H94" s="25"/>
      <c r="I94" s="25"/>
      <c r="J94" s="25"/>
      <c r="K94" s="25"/>
      <c r="L94" s="25"/>
      <c r="M94" s="25"/>
      <c r="N94" s="25"/>
      <c r="O94" s="25"/>
      <c r="P94" s="25"/>
    </row>
    <row r="95" spans="2:16" x14ac:dyDescent="0.25">
      <c r="B95" s="25"/>
      <c r="C95" s="25"/>
      <c r="D95" s="25"/>
      <c r="E95" s="25"/>
      <c r="F95" s="25"/>
      <c r="G95" s="25"/>
      <c r="H95" s="25"/>
      <c r="I95" s="25"/>
      <c r="J95" s="25"/>
      <c r="K95" s="25"/>
      <c r="L95" s="25"/>
      <c r="M95" s="25"/>
      <c r="N95" s="25"/>
      <c r="O95" s="25"/>
      <c r="P95" s="25"/>
    </row>
    <row r="96" spans="2:16" x14ac:dyDescent="0.25">
      <c r="B96" s="25"/>
      <c r="C96" s="25"/>
      <c r="D96" s="25"/>
      <c r="E96" s="25"/>
      <c r="F96" s="25"/>
      <c r="G96" s="25"/>
      <c r="H96" s="25"/>
      <c r="I96" s="25"/>
      <c r="J96" s="25"/>
      <c r="K96" s="25"/>
      <c r="L96" s="25"/>
      <c r="M96" s="25"/>
      <c r="N96" s="25"/>
      <c r="O96" s="25"/>
      <c r="P96" s="25"/>
    </row>
    <row r="97" spans="2:16" x14ac:dyDescent="0.25">
      <c r="B97" s="25"/>
      <c r="C97" s="25"/>
      <c r="D97" s="25"/>
      <c r="E97" s="25"/>
      <c r="F97" s="25"/>
      <c r="G97" s="25"/>
      <c r="H97" s="25"/>
      <c r="I97" s="25"/>
      <c r="J97" s="25"/>
      <c r="K97" s="25"/>
      <c r="L97" s="25"/>
      <c r="M97" s="25"/>
      <c r="N97" s="25"/>
      <c r="O97" s="25"/>
      <c r="P97" s="25"/>
    </row>
    <row r="98" spans="2:16" x14ac:dyDescent="0.25">
      <c r="B98" s="25"/>
      <c r="C98" s="25"/>
      <c r="D98" s="25"/>
      <c r="E98" s="25"/>
      <c r="F98" s="25"/>
      <c r="G98" s="25"/>
      <c r="H98" s="25"/>
      <c r="I98" s="25"/>
      <c r="J98" s="25"/>
      <c r="K98" s="25"/>
      <c r="L98" s="25"/>
      <c r="M98" s="25"/>
      <c r="N98" s="25"/>
      <c r="O98" s="25"/>
      <c r="P98" s="25"/>
    </row>
    <row r="99" spans="2:16" x14ac:dyDescent="0.25">
      <c r="B99" s="25"/>
      <c r="C99" s="25"/>
      <c r="D99" s="25"/>
      <c r="E99" s="25"/>
      <c r="F99" s="25"/>
      <c r="G99" s="25"/>
      <c r="H99" s="25"/>
      <c r="I99" s="25"/>
      <c r="J99" s="25"/>
      <c r="K99" s="25"/>
      <c r="L99" s="25"/>
      <c r="M99" s="25"/>
      <c r="N99" s="25"/>
      <c r="O99" s="25"/>
      <c r="P99" s="25"/>
    </row>
    <row r="100" spans="2:16" x14ac:dyDescent="0.25">
      <c r="B100" s="25"/>
      <c r="C100" s="25"/>
      <c r="D100" s="25"/>
      <c r="E100" s="25"/>
      <c r="F100" s="25"/>
      <c r="G100" s="25"/>
      <c r="H100" s="25"/>
      <c r="I100" s="25"/>
      <c r="J100" s="25"/>
      <c r="K100" s="25"/>
      <c r="L100" s="25"/>
      <c r="M100" s="25"/>
      <c r="N100" s="25"/>
      <c r="O100" s="25"/>
      <c r="P100" s="25"/>
    </row>
    <row r="101" spans="2:16" x14ac:dyDescent="0.25">
      <c r="B101" s="25"/>
      <c r="C101" s="25"/>
      <c r="D101" s="25"/>
      <c r="E101" s="25"/>
      <c r="F101" s="25"/>
      <c r="G101" s="25"/>
      <c r="H101" s="25"/>
      <c r="I101" s="25"/>
      <c r="J101" s="25"/>
      <c r="K101" s="25"/>
      <c r="L101" s="25"/>
      <c r="M101" s="25"/>
      <c r="N101" s="25"/>
      <c r="O101" s="25"/>
      <c r="P101" s="25"/>
    </row>
    <row r="102" spans="2:16" x14ac:dyDescent="0.25">
      <c r="B102" s="25"/>
      <c r="C102" s="25"/>
      <c r="D102" s="25"/>
      <c r="E102" s="25"/>
      <c r="F102" s="25"/>
      <c r="G102" s="25"/>
      <c r="H102" s="25"/>
      <c r="I102" s="25"/>
      <c r="J102" s="25"/>
      <c r="K102" s="25"/>
      <c r="L102" s="25"/>
      <c r="M102" s="25"/>
      <c r="N102" s="25"/>
      <c r="O102" s="25"/>
      <c r="P102" s="25"/>
    </row>
    <row r="103" spans="2:16" x14ac:dyDescent="0.25">
      <c r="B103" s="25"/>
      <c r="C103" s="25"/>
      <c r="D103" s="25"/>
      <c r="E103" s="25"/>
      <c r="F103" s="25"/>
      <c r="G103" s="25"/>
      <c r="H103" s="25"/>
      <c r="I103" s="25"/>
      <c r="J103" s="25"/>
      <c r="K103" s="25"/>
      <c r="L103" s="25"/>
      <c r="M103" s="25"/>
      <c r="N103" s="25"/>
      <c r="O103" s="25"/>
      <c r="P103" s="25"/>
    </row>
    <row r="104" spans="2:16" x14ac:dyDescent="0.25">
      <c r="B104" s="25"/>
      <c r="C104" s="25"/>
      <c r="D104" s="25"/>
      <c r="E104" s="25"/>
      <c r="F104" s="25"/>
      <c r="G104" s="25"/>
      <c r="H104" s="25"/>
      <c r="I104" s="25"/>
      <c r="J104" s="25"/>
      <c r="K104" s="25"/>
      <c r="L104" s="25"/>
      <c r="M104" s="25"/>
      <c r="N104" s="25"/>
      <c r="O104" s="25"/>
      <c r="P104" s="25"/>
    </row>
    <row r="105" spans="2:16" x14ac:dyDescent="0.25">
      <c r="B105" s="25"/>
      <c r="C105" s="25"/>
      <c r="D105" s="25"/>
      <c r="E105" s="25"/>
      <c r="F105" s="25"/>
      <c r="G105" s="25"/>
      <c r="H105" s="25"/>
      <c r="I105" s="25"/>
      <c r="J105" s="25"/>
      <c r="K105" s="25"/>
      <c r="L105" s="25"/>
      <c r="M105" s="25"/>
      <c r="N105" s="25"/>
      <c r="O105" s="25"/>
      <c r="P105" s="25"/>
    </row>
    <row r="106" spans="2:16" x14ac:dyDescent="0.25">
      <c r="B106" s="25"/>
      <c r="C106" s="25"/>
      <c r="D106" s="25"/>
      <c r="E106" s="25"/>
      <c r="F106" s="25"/>
      <c r="G106" s="25"/>
      <c r="H106" s="25"/>
      <c r="I106" s="25"/>
      <c r="J106" s="25"/>
      <c r="K106" s="25"/>
      <c r="L106" s="25"/>
      <c r="M106" s="25"/>
      <c r="N106" s="25"/>
      <c r="O106" s="25"/>
      <c r="P106" s="25"/>
    </row>
    <row r="107" spans="2:16" x14ac:dyDescent="0.25">
      <c r="B107" s="25"/>
      <c r="C107" s="25"/>
      <c r="D107" s="25"/>
      <c r="E107" s="25"/>
      <c r="F107" s="25"/>
      <c r="G107" s="25"/>
      <c r="H107" s="25"/>
      <c r="I107" s="25"/>
      <c r="J107" s="25"/>
      <c r="K107" s="25"/>
      <c r="L107" s="25"/>
      <c r="M107" s="25"/>
      <c r="N107" s="25"/>
      <c r="O107" s="25"/>
      <c r="P107" s="25"/>
    </row>
    <row r="108" spans="2:16" x14ac:dyDescent="0.25">
      <c r="B108" s="25"/>
      <c r="C108" s="25"/>
      <c r="D108" s="25"/>
      <c r="E108" s="25"/>
      <c r="F108" s="25"/>
      <c r="G108" s="25"/>
      <c r="H108" s="25"/>
      <c r="I108" s="25"/>
      <c r="J108" s="25"/>
      <c r="K108" s="25"/>
      <c r="L108" s="25"/>
      <c r="M108" s="25"/>
      <c r="N108" s="25"/>
      <c r="O108" s="25"/>
      <c r="P108" s="25"/>
    </row>
    <row r="109" spans="2:16" x14ac:dyDescent="0.25">
      <c r="B109" s="25"/>
      <c r="C109" s="25"/>
      <c r="D109" s="25"/>
      <c r="E109" s="25"/>
      <c r="F109" s="25"/>
      <c r="G109" s="25"/>
      <c r="H109" s="25"/>
      <c r="I109" s="25"/>
      <c r="J109" s="25"/>
      <c r="K109" s="25"/>
      <c r="L109" s="25"/>
      <c r="M109" s="25"/>
      <c r="N109" s="25"/>
      <c r="O109" s="25"/>
      <c r="P109" s="25"/>
    </row>
    <row r="110" spans="2:16" x14ac:dyDescent="0.25">
      <c r="B110" s="25"/>
      <c r="C110" s="25"/>
      <c r="D110" s="25"/>
      <c r="E110" s="25"/>
      <c r="F110" s="25"/>
      <c r="G110" s="25"/>
      <c r="H110" s="25"/>
      <c r="I110" s="25"/>
      <c r="J110" s="25"/>
      <c r="K110" s="25"/>
      <c r="L110" s="25"/>
      <c r="M110" s="25"/>
      <c r="N110" s="25"/>
      <c r="O110" s="25"/>
      <c r="P110" s="25"/>
    </row>
    <row r="111" spans="2:16" x14ac:dyDescent="0.25">
      <c r="B111" s="25"/>
      <c r="C111" s="25"/>
      <c r="D111" s="25"/>
      <c r="E111" s="25"/>
      <c r="F111" s="25"/>
      <c r="G111" s="25"/>
      <c r="H111" s="25"/>
      <c r="I111" s="25"/>
      <c r="J111" s="25"/>
      <c r="K111" s="25"/>
      <c r="L111" s="25"/>
      <c r="M111" s="25"/>
      <c r="N111" s="25"/>
      <c r="O111" s="25"/>
      <c r="P111" s="25"/>
    </row>
    <row r="112" spans="2:16" x14ac:dyDescent="0.25">
      <c r="B112" s="25"/>
      <c r="C112" s="25"/>
      <c r="D112" s="25"/>
      <c r="E112" s="25"/>
      <c r="F112" s="25"/>
      <c r="G112" s="25"/>
      <c r="H112" s="25"/>
      <c r="I112" s="25"/>
      <c r="J112" s="25"/>
      <c r="K112" s="25"/>
      <c r="L112" s="25"/>
      <c r="M112" s="25"/>
      <c r="N112" s="25"/>
      <c r="O112" s="25"/>
      <c r="P112" s="25"/>
    </row>
    <row r="113" spans="2:16" x14ac:dyDescent="0.25">
      <c r="B113" s="25"/>
      <c r="C113" s="25"/>
      <c r="D113" s="25"/>
      <c r="E113" s="25"/>
      <c r="F113" s="25"/>
      <c r="G113" s="25"/>
      <c r="H113" s="25"/>
      <c r="I113" s="25"/>
      <c r="J113" s="25"/>
      <c r="K113" s="25"/>
      <c r="L113" s="25"/>
      <c r="M113" s="25"/>
      <c r="N113" s="25"/>
      <c r="O113" s="25"/>
      <c r="P113" s="25"/>
    </row>
    <row r="114" spans="2:16" x14ac:dyDescent="0.25">
      <c r="B114" s="25"/>
      <c r="C114" s="25"/>
      <c r="D114" s="25"/>
      <c r="E114" s="25"/>
      <c r="F114" s="25"/>
      <c r="G114" s="25"/>
      <c r="H114" s="25"/>
      <c r="I114" s="25"/>
      <c r="J114" s="25"/>
      <c r="K114" s="25"/>
      <c r="L114" s="25"/>
      <c r="M114" s="25"/>
      <c r="N114" s="25"/>
      <c r="O114" s="25"/>
      <c r="P114" s="25"/>
    </row>
    <row r="115" spans="2:16" x14ac:dyDescent="0.25">
      <c r="B115" s="25"/>
      <c r="C115" s="25"/>
      <c r="D115" s="25"/>
      <c r="E115" s="25"/>
      <c r="F115" s="25"/>
      <c r="G115" s="25"/>
      <c r="H115" s="25"/>
      <c r="I115" s="25"/>
      <c r="J115" s="25"/>
      <c r="K115" s="25"/>
      <c r="L115" s="25"/>
      <c r="M115" s="25"/>
      <c r="N115" s="25"/>
      <c r="O115" s="25"/>
      <c r="P115" s="25"/>
    </row>
    <row r="116" spans="2:16" x14ac:dyDescent="0.25">
      <c r="B116" s="25"/>
      <c r="C116" s="25"/>
      <c r="D116" s="25"/>
      <c r="E116" s="25"/>
      <c r="F116" s="25"/>
      <c r="G116" s="25"/>
      <c r="H116" s="25"/>
      <c r="I116" s="25"/>
      <c r="J116" s="25"/>
      <c r="K116" s="25"/>
      <c r="L116" s="25"/>
      <c r="M116" s="25"/>
      <c r="N116" s="25"/>
      <c r="O116" s="25"/>
      <c r="P116" s="25"/>
    </row>
    <row r="117" spans="2:16" x14ac:dyDescent="0.25">
      <c r="B117" s="25"/>
      <c r="C117" s="25"/>
      <c r="D117" s="25"/>
      <c r="E117" s="25"/>
      <c r="F117" s="25"/>
      <c r="G117" s="25"/>
      <c r="H117" s="25"/>
      <c r="I117" s="25"/>
      <c r="J117" s="25"/>
      <c r="K117" s="25"/>
      <c r="L117" s="25"/>
      <c r="M117" s="25"/>
      <c r="N117" s="25"/>
      <c r="O117" s="25"/>
      <c r="P117" s="25"/>
    </row>
    <row r="118" spans="2:16" x14ac:dyDescent="0.25">
      <c r="B118" s="25"/>
      <c r="C118" s="25"/>
      <c r="D118" s="25"/>
      <c r="E118" s="25"/>
      <c r="F118" s="25"/>
      <c r="G118" s="25"/>
      <c r="H118" s="25"/>
      <c r="I118" s="25"/>
      <c r="J118" s="25"/>
      <c r="K118" s="25"/>
      <c r="L118" s="25"/>
      <c r="M118" s="25"/>
      <c r="N118" s="25"/>
      <c r="O118" s="25"/>
      <c r="P118" s="25"/>
    </row>
    <row r="119" spans="2:16" x14ac:dyDescent="0.25">
      <c r="B119" s="25"/>
      <c r="C119" s="25"/>
      <c r="D119" s="25"/>
      <c r="E119" s="25"/>
      <c r="F119" s="25"/>
      <c r="G119" s="25"/>
      <c r="H119" s="25"/>
      <c r="I119" s="25"/>
      <c r="J119" s="25"/>
      <c r="K119" s="25"/>
      <c r="L119" s="25"/>
      <c r="M119" s="25"/>
      <c r="N119" s="25"/>
      <c r="O119" s="25"/>
      <c r="P119" s="25"/>
    </row>
    <row r="120" spans="2:16" x14ac:dyDescent="0.25">
      <c r="B120" s="25"/>
      <c r="C120" s="25"/>
      <c r="D120" s="25"/>
      <c r="E120" s="25"/>
      <c r="F120" s="25"/>
      <c r="G120" s="25"/>
      <c r="H120" s="25"/>
      <c r="I120" s="25"/>
      <c r="J120" s="25"/>
      <c r="K120" s="25"/>
      <c r="L120" s="25"/>
      <c r="M120" s="25"/>
      <c r="N120" s="25"/>
      <c r="O120" s="25"/>
      <c r="P120" s="25"/>
    </row>
    <row r="121" spans="2:16" x14ac:dyDescent="0.25">
      <c r="B121" s="25"/>
      <c r="C121" s="25"/>
      <c r="D121" s="25"/>
      <c r="E121" s="25"/>
      <c r="F121" s="25"/>
      <c r="G121" s="25"/>
      <c r="H121" s="25"/>
      <c r="I121" s="25"/>
      <c r="J121" s="25"/>
      <c r="K121" s="25"/>
      <c r="L121" s="25"/>
      <c r="M121" s="25"/>
      <c r="N121" s="25"/>
      <c r="O121" s="25"/>
      <c r="P121" s="25"/>
    </row>
    <row r="122" spans="2:16" x14ac:dyDescent="0.25">
      <c r="B122" s="25"/>
      <c r="C122" s="25"/>
      <c r="D122" s="25"/>
      <c r="E122" s="25"/>
      <c r="F122" s="25"/>
      <c r="G122" s="25"/>
      <c r="H122" s="25"/>
      <c r="I122" s="25"/>
      <c r="J122" s="25"/>
      <c r="K122" s="25"/>
      <c r="L122" s="25"/>
      <c r="M122" s="25"/>
      <c r="N122" s="25"/>
      <c r="O122" s="25"/>
      <c r="P122" s="25"/>
    </row>
    <row r="123" spans="2:16" x14ac:dyDescent="0.25">
      <c r="B123" s="25"/>
      <c r="C123" s="25"/>
      <c r="D123" s="25"/>
      <c r="E123" s="25"/>
      <c r="F123" s="25"/>
      <c r="G123" s="25"/>
      <c r="H123" s="25"/>
      <c r="I123" s="25"/>
      <c r="J123" s="25"/>
      <c r="K123" s="25"/>
      <c r="L123" s="25"/>
      <c r="M123" s="25"/>
      <c r="N123" s="25"/>
      <c r="O123" s="25"/>
      <c r="P123" s="25"/>
    </row>
    <row r="124" spans="2:16" x14ac:dyDescent="0.25">
      <c r="B124" s="25"/>
      <c r="C124" s="25"/>
      <c r="D124" s="25"/>
      <c r="E124" s="25"/>
      <c r="F124" s="25"/>
      <c r="G124" s="25"/>
      <c r="H124" s="25"/>
      <c r="I124" s="25"/>
      <c r="J124" s="25"/>
      <c r="K124" s="25"/>
      <c r="L124" s="25"/>
      <c r="M124" s="25"/>
      <c r="N124" s="25"/>
      <c r="O124" s="25"/>
      <c r="P124" s="25"/>
    </row>
    <row r="125" spans="2:16" x14ac:dyDescent="0.25">
      <c r="B125" s="25"/>
      <c r="C125" s="25"/>
      <c r="D125" s="25"/>
      <c r="E125" s="25"/>
      <c r="F125" s="25"/>
      <c r="G125" s="25"/>
      <c r="H125" s="25"/>
      <c r="I125" s="25"/>
      <c r="J125" s="25"/>
      <c r="K125" s="25"/>
      <c r="L125" s="25"/>
      <c r="M125" s="25"/>
      <c r="N125" s="25"/>
      <c r="O125" s="25"/>
      <c r="P125" s="25"/>
    </row>
    <row r="126" spans="2:16" x14ac:dyDescent="0.25">
      <c r="B126" s="25"/>
      <c r="C126" s="25"/>
      <c r="D126" s="25"/>
      <c r="E126" s="25"/>
      <c r="F126" s="25"/>
      <c r="G126" s="25"/>
      <c r="H126" s="25"/>
      <c r="I126" s="25"/>
      <c r="J126" s="25"/>
      <c r="K126" s="25"/>
      <c r="L126" s="25"/>
      <c r="M126" s="25"/>
      <c r="N126" s="25"/>
      <c r="O126" s="25"/>
      <c r="P126" s="25"/>
    </row>
    <row r="127" spans="2:16" x14ac:dyDescent="0.25">
      <c r="B127" s="25"/>
      <c r="C127" s="25"/>
      <c r="D127" s="25"/>
      <c r="E127" s="25"/>
      <c r="F127" s="25"/>
      <c r="G127" s="25"/>
      <c r="H127" s="25"/>
      <c r="I127" s="25"/>
      <c r="J127" s="25"/>
      <c r="K127" s="25"/>
      <c r="L127" s="25"/>
      <c r="M127" s="25"/>
      <c r="N127" s="25"/>
      <c r="O127" s="25"/>
      <c r="P127" s="25"/>
    </row>
    <row r="128" spans="2:16" x14ac:dyDescent="0.25">
      <c r="B128" s="25"/>
      <c r="C128" s="25"/>
      <c r="D128" s="25"/>
      <c r="E128" s="25"/>
      <c r="F128" s="25"/>
      <c r="G128" s="25"/>
      <c r="H128" s="25"/>
      <c r="I128" s="25"/>
      <c r="J128" s="25"/>
      <c r="K128" s="25"/>
      <c r="L128" s="25"/>
      <c r="M128" s="25"/>
      <c r="N128" s="25"/>
      <c r="O128" s="25"/>
      <c r="P128" s="25"/>
    </row>
    <row r="129" spans="2:16" x14ac:dyDescent="0.25">
      <c r="B129" s="25"/>
      <c r="C129" s="25"/>
      <c r="D129" s="25"/>
      <c r="E129" s="25"/>
      <c r="F129" s="25"/>
      <c r="G129" s="25"/>
      <c r="H129" s="25"/>
      <c r="I129" s="25"/>
      <c r="J129" s="25"/>
      <c r="K129" s="25"/>
      <c r="L129" s="25"/>
      <c r="M129" s="25"/>
      <c r="N129" s="25"/>
      <c r="O129" s="25"/>
      <c r="P129" s="25"/>
    </row>
    <row r="130" spans="2:16" x14ac:dyDescent="0.25">
      <c r="B130" s="25"/>
      <c r="C130" s="25"/>
      <c r="D130" s="25"/>
      <c r="E130" s="25"/>
      <c r="F130" s="25"/>
      <c r="G130" s="25"/>
      <c r="H130" s="25"/>
      <c r="I130" s="25"/>
      <c r="J130" s="25"/>
      <c r="K130" s="25"/>
      <c r="L130" s="25"/>
      <c r="M130" s="25"/>
      <c r="N130" s="25"/>
      <c r="O130" s="25"/>
      <c r="P130" s="25"/>
    </row>
    <row r="131" spans="2:16" x14ac:dyDescent="0.25">
      <c r="B131" s="25"/>
      <c r="C131" s="25"/>
      <c r="D131" s="25"/>
      <c r="E131" s="25"/>
      <c r="F131" s="25"/>
      <c r="G131" s="25"/>
      <c r="H131" s="25"/>
      <c r="I131" s="25"/>
      <c r="J131" s="25"/>
      <c r="K131" s="25"/>
      <c r="L131" s="25"/>
      <c r="M131" s="25"/>
      <c r="N131" s="25"/>
      <c r="O131" s="25"/>
      <c r="P131" s="25"/>
    </row>
    <row r="132" spans="2:16" x14ac:dyDescent="0.25">
      <c r="B132" s="25"/>
      <c r="C132" s="25"/>
      <c r="D132" s="25"/>
      <c r="E132" s="25"/>
      <c r="F132" s="25"/>
      <c r="G132" s="25"/>
      <c r="H132" s="25"/>
      <c r="I132" s="25"/>
      <c r="J132" s="25"/>
      <c r="K132" s="25"/>
      <c r="L132" s="25"/>
      <c r="M132" s="25"/>
      <c r="N132" s="25"/>
      <c r="O132" s="25"/>
      <c r="P132" s="25"/>
    </row>
    <row r="133" spans="2:16" x14ac:dyDescent="0.25">
      <c r="B133" s="25"/>
      <c r="C133" s="25"/>
      <c r="D133" s="25"/>
      <c r="E133" s="25"/>
      <c r="F133" s="25"/>
      <c r="G133" s="25"/>
      <c r="H133" s="25"/>
      <c r="I133" s="25"/>
      <c r="J133" s="25"/>
      <c r="K133" s="25"/>
      <c r="L133" s="25"/>
      <c r="M133" s="25"/>
      <c r="N133" s="25"/>
      <c r="O133" s="25"/>
      <c r="P133" s="25"/>
    </row>
    <row r="134" spans="2:16" x14ac:dyDescent="0.25">
      <c r="B134" s="25"/>
      <c r="C134" s="25"/>
      <c r="D134" s="25"/>
      <c r="E134" s="25"/>
      <c r="F134" s="25"/>
      <c r="G134" s="25"/>
      <c r="H134" s="25"/>
      <c r="I134" s="25"/>
      <c r="J134" s="25"/>
      <c r="K134" s="25"/>
      <c r="L134" s="25"/>
      <c r="M134" s="25"/>
      <c r="N134" s="25"/>
      <c r="O134" s="25"/>
      <c r="P134" s="25"/>
    </row>
    <row r="135" spans="2:16" x14ac:dyDescent="0.25">
      <c r="B135" s="25"/>
      <c r="C135" s="25"/>
      <c r="D135" s="25"/>
      <c r="E135" s="25"/>
      <c r="F135" s="25"/>
      <c r="G135" s="25"/>
      <c r="H135" s="25"/>
      <c r="I135" s="25"/>
      <c r="J135" s="25"/>
      <c r="K135" s="25"/>
      <c r="L135" s="25"/>
      <c r="M135" s="25"/>
      <c r="N135" s="25"/>
      <c r="O135" s="25"/>
      <c r="P135" s="25"/>
    </row>
    <row r="136" spans="2:16" x14ac:dyDescent="0.25">
      <c r="B136" s="25"/>
      <c r="C136" s="25"/>
      <c r="D136" s="25"/>
      <c r="E136" s="25"/>
      <c r="F136" s="25"/>
      <c r="G136" s="25"/>
      <c r="H136" s="25"/>
      <c r="I136" s="25"/>
      <c r="J136" s="25"/>
      <c r="K136" s="25"/>
      <c r="L136" s="25"/>
      <c r="M136" s="25"/>
      <c r="N136" s="25"/>
      <c r="O136" s="25"/>
      <c r="P136" s="25"/>
    </row>
    <row r="137" spans="2:16" x14ac:dyDescent="0.25">
      <c r="B137" s="25"/>
      <c r="C137" s="25"/>
      <c r="D137" s="25"/>
      <c r="E137" s="25"/>
      <c r="F137" s="25"/>
      <c r="G137" s="25"/>
      <c r="H137" s="25"/>
      <c r="I137" s="25"/>
      <c r="J137" s="25"/>
      <c r="K137" s="25"/>
      <c r="L137" s="25"/>
      <c r="M137" s="25"/>
      <c r="N137" s="25"/>
      <c r="O137" s="25"/>
      <c r="P137" s="25"/>
    </row>
    <row r="138" spans="2:16" x14ac:dyDescent="0.25">
      <c r="B138" s="25"/>
      <c r="C138" s="25"/>
      <c r="D138" s="25"/>
      <c r="E138" s="25"/>
      <c r="F138" s="25"/>
      <c r="G138" s="25"/>
      <c r="H138" s="25"/>
      <c r="I138" s="25"/>
      <c r="J138" s="25"/>
      <c r="K138" s="25"/>
      <c r="L138" s="25"/>
      <c r="M138" s="25"/>
      <c r="N138" s="25"/>
      <c r="O138" s="25"/>
      <c r="P138" s="25"/>
    </row>
    <row r="139" spans="2:16" x14ac:dyDescent="0.25">
      <c r="B139" s="25"/>
      <c r="C139" s="25"/>
      <c r="D139" s="25"/>
      <c r="E139" s="25"/>
      <c r="F139" s="25"/>
      <c r="G139" s="25"/>
      <c r="H139" s="25"/>
      <c r="I139" s="25"/>
      <c r="J139" s="25"/>
      <c r="K139" s="25"/>
      <c r="L139" s="25"/>
      <c r="M139" s="25"/>
      <c r="N139" s="25"/>
      <c r="O139" s="25"/>
      <c r="P139" s="25"/>
    </row>
    <row r="140" spans="2:16" x14ac:dyDescent="0.25">
      <c r="B140" s="25"/>
      <c r="C140" s="25"/>
      <c r="D140" s="25"/>
      <c r="E140" s="25"/>
      <c r="F140" s="25"/>
      <c r="G140" s="25"/>
      <c r="H140" s="25"/>
      <c r="I140" s="25"/>
      <c r="J140" s="25"/>
      <c r="K140" s="25"/>
      <c r="L140" s="25"/>
      <c r="M140" s="25"/>
      <c r="N140" s="25"/>
      <c r="O140" s="25"/>
      <c r="P140" s="25"/>
    </row>
    <row r="141" spans="2:16" x14ac:dyDescent="0.25">
      <c r="B141" s="25"/>
      <c r="C141" s="25"/>
      <c r="D141" s="25"/>
      <c r="E141" s="25"/>
      <c r="F141" s="25"/>
      <c r="G141" s="25"/>
      <c r="H141" s="25"/>
      <c r="I141" s="25"/>
      <c r="J141" s="25"/>
      <c r="K141" s="25"/>
      <c r="L141" s="25"/>
      <c r="M141" s="25"/>
      <c r="N141" s="25"/>
      <c r="O141" s="25"/>
      <c r="P141" s="25"/>
    </row>
    <row r="142" spans="2:16" x14ac:dyDescent="0.25">
      <c r="B142" s="25"/>
      <c r="C142" s="25"/>
      <c r="D142" s="25"/>
      <c r="E142" s="25"/>
      <c r="F142" s="25"/>
      <c r="G142" s="25"/>
      <c r="H142" s="25"/>
      <c r="I142" s="25"/>
      <c r="J142" s="25"/>
      <c r="K142" s="25"/>
      <c r="L142" s="25"/>
      <c r="M142" s="25"/>
      <c r="N142" s="25"/>
      <c r="O142" s="25"/>
      <c r="P142" s="25"/>
    </row>
    <row r="143" spans="2:16" x14ac:dyDescent="0.25">
      <c r="B143" s="25"/>
      <c r="C143" s="25"/>
      <c r="D143" s="25"/>
      <c r="E143" s="25"/>
      <c r="F143" s="25"/>
      <c r="G143" s="25"/>
      <c r="H143" s="25"/>
      <c r="I143" s="25"/>
      <c r="J143" s="25"/>
      <c r="K143" s="25"/>
      <c r="L143" s="25"/>
      <c r="M143" s="25"/>
      <c r="N143" s="25"/>
      <c r="O143" s="25"/>
      <c r="P143" s="25"/>
    </row>
    <row r="144" spans="2:16" x14ac:dyDescent="0.25">
      <c r="B144" s="25"/>
      <c r="C144" s="25"/>
      <c r="D144" s="25"/>
      <c r="E144" s="25"/>
      <c r="F144" s="25"/>
      <c r="G144" s="25"/>
      <c r="H144" s="25"/>
      <c r="I144" s="25"/>
      <c r="J144" s="25"/>
      <c r="K144" s="25"/>
      <c r="L144" s="25"/>
      <c r="M144" s="25"/>
      <c r="N144" s="25"/>
      <c r="O144" s="25"/>
      <c r="P144" s="25"/>
    </row>
    <row r="145" spans="2:16" x14ac:dyDescent="0.25">
      <c r="B145" s="25"/>
      <c r="C145" s="25"/>
      <c r="D145" s="25"/>
      <c r="E145" s="25"/>
      <c r="F145" s="25"/>
      <c r="G145" s="25"/>
      <c r="H145" s="25"/>
      <c r="I145" s="25"/>
      <c r="J145" s="25"/>
      <c r="K145" s="25"/>
      <c r="L145" s="25"/>
      <c r="M145" s="25"/>
      <c r="N145" s="25"/>
      <c r="O145" s="25"/>
      <c r="P145" s="25"/>
    </row>
    <row r="146" spans="2:16" x14ac:dyDescent="0.25">
      <c r="B146" s="25"/>
      <c r="C146" s="25"/>
      <c r="D146" s="25"/>
      <c r="E146" s="25"/>
      <c r="F146" s="25"/>
      <c r="G146" s="25"/>
      <c r="H146" s="25"/>
      <c r="I146" s="25"/>
      <c r="J146" s="25"/>
      <c r="K146" s="25"/>
      <c r="L146" s="25"/>
      <c r="M146" s="25"/>
      <c r="N146" s="25"/>
      <c r="O146" s="25"/>
      <c r="P146" s="25"/>
    </row>
    <row r="147" spans="2:16" x14ac:dyDescent="0.25">
      <c r="B147" s="25"/>
      <c r="C147" s="25"/>
      <c r="D147" s="25"/>
      <c r="E147" s="25"/>
      <c r="F147" s="25"/>
      <c r="G147" s="25"/>
      <c r="H147" s="25"/>
      <c r="I147" s="25"/>
      <c r="J147" s="25"/>
      <c r="K147" s="25"/>
      <c r="L147" s="25"/>
      <c r="M147" s="25"/>
      <c r="N147" s="25"/>
      <c r="O147" s="25"/>
      <c r="P147" s="25"/>
    </row>
    <row r="148" spans="2:16" x14ac:dyDescent="0.25">
      <c r="B148" s="25"/>
      <c r="C148" s="25"/>
      <c r="D148" s="25"/>
      <c r="E148" s="25"/>
      <c r="F148" s="25"/>
      <c r="G148" s="25"/>
      <c r="H148" s="25"/>
      <c r="I148" s="25"/>
      <c r="J148" s="25"/>
      <c r="K148" s="25"/>
      <c r="L148" s="25"/>
      <c r="M148" s="25"/>
      <c r="N148" s="25"/>
      <c r="O148" s="25"/>
      <c r="P148" s="25"/>
    </row>
    <row r="149" spans="2:16" x14ac:dyDescent="0.25">
      <c r="B149" s="25"/>
      <c r="C149" s="25"/>
      <c r="D149" s="25"/>
      <c r="E149" s="25"/>
      <c r="F149" s="25"/>
      <c r="G149" s="25"/>
      <c r="H149" s="25"/>
      <c r="I149" s="25"/>
      <c r="J149" s="25"/>
      <c r="K149" s="25"/>
      <c r="L149" s="25"/>
      <c r="M149" s="25"/>
      <c r="N149" s="25"/>
      <c r="O149" s="25"/>
      <c r="P149" s="25"/>
    </row>
    <row r="150" spans="2:16" x14ac:dyDescent="0.25">
      <c r="B150" s="25"/>
      <c r="C150" s="25"/>
      <c r="D150" s="25"/>
      <c r="E150" s="25"/>
      <c r="F150" s="25"/>
      <c r="G150" s="25"/>
      <c r="H150" s="25"/>
      <c r="I150" s="25"/>
      <c r="J150" s="25"/>
      <c r="K150" s="25"/>
      <c r="L150" s="25"/>
      <c r="M150" s="25"/>
      <c r="N150" s="25"/>
      <c r="O150" s="25"/>
      <c r="P150" s="25"/>
    </row>
    <row r="151" spans="2:16" x14ac:dyDescent="0.25">
      <c r="B151" s="25"/>
      <c r="C151" s="25"/>
      <c r="D151" s="25"/>
      <c r="E151" s="25"/>
      <c r="F151" s="25"/>
      <c r="G151" s="25"/>
      <c r="H151" s="25"/>
      <c r="I151" s="25"/>
      <c r="J151" s="25"/>
      <c r="K151" s="25"/>
      <c r="L151" s="25"/>
      <c r="M151" s="25"/>
      <c r="N151" s="25"/>
      <c r="O151" s="25"/>
      <c r="P151" s="25"/>
    </row>
    <row r="152" spans="2:16" x14ac:dyDescent="0.25">
      <c r="B152" s="25"/>
      <c r="C152" s="25"/>
      <c r="D152" s="25"/>
      <c r="E152" s="25"/>
      <c r="F152" s="25"/>
      <c r="G152" s="25"/>
      <c r="H152" s="25"/>
      <c r="I152" s="25"/>
      <c r="J152" s="25"/>
      <c r="K152" s="25"/>
      <c r="L152" s="25"/>
      <c r="M152" s="25"/>
      <c r="N152" s="25"/>
      <c r="O152" s="25"/>
      <c r="P152" s="25"/>
    </row>
    <row r="153" spans="2:16" x14ac:dyDescent="0.25">
      <c r="B153" s="25"/>
      <c r="C153" s="25"/>
      <c r="D153" s="25"/>
      <c r="E153" s="25"/>
      <c r="F153" s="25"/>
      <c r="G153" s="25"/>
      <c r="H153" s="25"/>
      <c r="I153" s="25"/>
      <c r="J153" s="25"/>
      <c r="K153" s="25"/>
      <c r="L153" s="25"/>
      <c r="M153" s="25"/>
      <c r="N153" s="25"/>
      <c r="O153" s="25"/>
      <c r="P153" s="25"/>
    </row>
    <row r="154" spans="2:16" x14ac:dyDescent="0.25">
      <c r="B154" s="25"/>
      <c r="C154" s="25"/>
      <c r="D154" s="25"/>
      <c r="E154" s="25"/>
      <c r="F154" s="25"/>
      <c r="G154" s="25"/>
      <c r="H154" s="25"/>
      <c r="I154" s="25"/>
      <c r="J154" s="25"/>
      <c r="K154" s="25"/>
      <c r="L154" s="25"/>
      <c r="M154" s="25"/>
      <c r="N154" s="25"/>
      <c r="O154" s="25"/>
      <c r="P154" s="25"/>
    </row>
    <row r="155" spans="2:16" x14ac:dyDescent="0.25">
      <c r="B155" s="25"/>
      <c r="C155" s="25"/>
      <c r="D155" s="25"/>
      <c r="E155" s="25"/>
      <c r="F155" s="25"/>
      <c r="G155" s="25"/>
      <c r="H155" s="25"/>
      <c r="I155" s="25"/>
      <c r="J155" s="25"/>
      <c r="K155" s="25"/>
      <c r="L155" s="25"/>
      <c r="M155" s="25"/>
      <c r="N155" s="25"/>
      <c r="O155" s="25"/>
      <c r="P155" s="25"/>
    </row>
    <row r="156" spans="2:16" x14ac:dyDescent="0.25">
      <c r="B156" s="25"/>
      <c r="C156" s="25"/>
      <c r="D156" s="25"/>
      <c r="E156" s="25"/>
      <c r="F156" s="25"/>
      <c r="G156" s="25"/>
      <c r="H156" s="25"/>
      <c r="I156" s="25"/>
      <c r="J156" s="25"/>
      <c r="K156" s="25"/>
      <c r="L156" s="25"/>
      <c r="M156" s="25"/>
      <c r="N156" s="25"/>
      <c r="O156" s="25"/>
      <c r="P156" s="25"/>
    </row>
    <row r="157" spans="2:16" x14ac:dyDescent="0.25">
      <c r="B157" s="25"/>
      <c r="C157" s="25"/>
      <c r="D157" s="25"/>
      <c r="E157" s="25"/>
      <c r="F157" s="25"/>
      <c r="G157" s="25"/>
      <c r="H157" s="25"/>
      <c r="I157" s="25"/>
      <c r="J157" s="25"/>
      <c r="K157" s="25"/>
      <c r="L157" s="25"/>
      <c r="M157" s="25"/>
      <c r="N157" s="25"/>
      <c r="O157" s="25"/>
      <c r="P157" s="25"/>
    </row>
    <row r="158" spans="2:16" x14ac:dyDescent="0.25">
      <c r="B158" s="25"/>
      <c r="C158" s="25"/>
      <c r="D158" s="25"/>
      <c r="E158" s="25"/>
      <c r="F158" s="25"/>
      <c r="G158" s="25"/>
      <c r="H158" s="25"/>
      <c r="I158" s="25"/>
      <c r="J158" s="25"/>
      <c r="K158" s="25"/>
      <c r="L158" s="25"/>
      <c r="M158" s="25"/>
      <c r="N158" s="25"/>
      <c r="O158" s="25"/>
      <c r="P158" s="25"/>
    </row>
    <row r="159" spans="2:16" x14ac:dyDescent="0.25">
      <c r="B159" s="25"/>
      <c r="C159" s="25"/>
      <c r="D159" s="25"/>
      <c r="E159" s="25"/>
      <c r="F159" s="25"/>
      <c r="G159" s="25"/>
      <c r="H159" s="25"/>
      <c r="I159" s="25"/>
      <c r="J159" s="25"/>
      <c r="K159" s="25"/>
      <c r="L159" s="25"/>
      <c r="M159" s="25"/>
      <c r="N159" s="25"/>
      <c r="O159" s="25"/>
      <c r="P159" s="25"/>
    </row>
    <row r="160" spans="2:16" x14ac:dyDescent="0.25">
      <c r="B160" s="25"/>
      <c r="C160" s="25"/>
      <c r="D160" s="25"/>
      <c r="E160" s="25"/>
      <c r="F160" s="25"/>
      <c r="G160" s="25"/>
      <c r="H160" s="25"/>
      <c r="I160" s="25"/>
      <c r="J160" s="25"/>
      <c r="K160" s="25"/>
      <c r="L160" s="25"/>
      <c r="M160" s="25"/>
      <c r="N160" s="25"/>
      <c r="O160" s="25"/>
      <c r="P160" s="25"/>
    </row>
    <row r="161" spans="2:16" x14ac:dyDescent="0.25">
      <c r="B161" s="25"/>
      <c r="C161" s="25"/>
      <c r="D161" s="25"/>
      <c r="E161" s="25"/>
      <c r="F161" s="25"/>
      <c r="G161" s="25"/>
      <c r="H161" s="25"/>
      <c r="I161" s="25"/>
      <c r="J161" s="25"/>
      <c r="K161" s="25"/>
      <c r="L161" s="25"/>
      <c r="M161" s="25"/>
      <c r="N161" s="25"/>
      <c r="O161" s="25"/>
      <c r="P161" s="25"/>
    </row>
    <row r="162" spans="2:16" x14ac:dyDescent="0.25">
      <c r="B162" s="25"/>
      <c r="C162" s="25"/>
      <c r="D162" s="25"/>
      <c r="E162" s="25"/>
      <c r="F162" s="25"/>
      <c r="G162" s="25"/>
      <c r="H162" s="25"/>
      <c r="I162" s="25"/>
      <c r="J162" s="25"/>
      <c r="K162" s="25"/>
      <c r="L162" s="25"/>
      <c r="M162" s="25"/>
      <c r="N162" s="25"/>
      <c r="O162" s="25"/>
      <c r="P162" s="25"/>
    </row>
    <row r="163" spans="2:16" x14ac:dyDescent="0.25">
      <c r="B163" s="25"/>
      <c r="C163" s="25"/>
      <c r="D163" s="25"/>
      <c r="E163" s="25"/>
      <c r="F163" s="25"/>
      <c r="G163" s="25"/>
      <c r="H163" s="25"/>
      <c r="I163" s="25"/>
      <c r="J163" s="25"/>
      <c r="K163" s="25"/>
      <c r="L163" s="25"/>
      <c r="M163" s="25"/>
      <c r="N163" s="25"/>
      <c r="O163" s="25"/>
      <c r="P163" s="25"/>
    </row>
    <row r="164" spans="2:16" x14ac:dyDescent="0.25">
      <c r="B164" s="25"/>
      <c r="C164" s="25"/>
      <c r="D164" s="25"/>
      <c r="E164" s="25"/>
      <c r="F164" s="25"/>
      <c r="G164" s="25"/>
      <c r="H164" s="25"/>
      <c r="I164" s="25"/>
      <c r="J164" s="25"/>
      <c r="K164" s="25"/>
      <c r="L164" s="25"/>
      <c r="M164" s="25"/>
      <c r="N164" s="25"/>
      <c r="O164" s="25"/>
      <c r="P164" s="25"/>
    </row>
    <row r="165" spans="2:16" x14ac:dyDescent="0.25">
      <c r="B165" s="25"/>
      <c r="C165" s="25"/>
      <c r="D165" s="25"/>
      <c r="E165" s="25"/>
      <c r="F165" s="25"/>
      <c r="G165" s="25"/>
      <c r="H165" s="25"/>
      <c r="I165" s="25"/>
      <c r="J165" s="25"/>
      <c r="K165" s="25"/>
      <c r="L165" s="25"/>
      <c r="M165" s="25"/>
      <c r="N165" s="25"/>
      <c r="O165" s="25"/>
      <c r="P165" s="25"/>
    </row>
    <row r="166" spans="2:16" x14ac:dyDescent="0.25">
      <c r="B166" s="25"/>
      <c r="C166" s="25"/>
      <c r="D166" s="25"/>
      <c r="E166" s="25"/>
      <c r="F166" s="25"/>
      <c r="G166" s="25"/>
      <c r="H166" s="25"/>
      <c r="I166" s="25"/>
      <c r="J166" s="25"/>
      <c r="K166" s="25"/>
      <c r="L166" s="25"/>
      <c r="M166" s="25"/>
      <c r="N166" s="25"/>
      <c r="O166" s="25"/>
      <c r="P166" s="25"/>
    </row>
    <row r="167" spans="2:16" x14ac:dyDescent="0.25">
      <c r="B167" s="25"/>
      <c r="C167" s="25"/>
      <c r="D167" s="25"/>
      <c r="E167" s="25"/>
      <c r="F167" s="25"/>
      <c r="G167" s="25"/>
      <c r="H167" s="25"/>
      <c r="I167" s="25"/>
      <c r="J167" s="25"/>
      <c r="K167" s="25"/>
      <c r="L167" s="25"/>
      <c r="M167" s="25"/>
      <c r="N167" s="25"/>
      <c r="O167" s="25"/>
      <c r="P167" s="25"/>
    </row>
    <row r="168" spans="2:16" x14ac:dyDescent="0.25">
      <c r="B168" s="25"/>
      <c r="C168" s="25"/>
      <c r="D168" s="25"/>
      <c r="E168" s="25"/>
      <c r="F168" s="25"/>
      <c r="G168" s="25"/>
      <c r="H168" s="25"/>
      <c r="I168" s="25"/>
      <c r="J168" s="25"/>
      <c r="K168" s="25"/>
      <c r="L168" s="25"/>
      <c r="M168" s="25"/>
      <c r="N168" s="25"/>
      <c r="O168" s="25"/>
      <c r="P168" s="25"/>
    </row>
    <row r="169" spans="2:16" x14ac:dyDescent="0.25">
      <c r="B169" s="25"/>
      <c r="C169" s="25"/>
      <c r="D169" s="25"/>
      <c r="E169" s="25"/>
      <c r="F169" s="25"/>
      <c r="G169" s="25"/>
      <c r="H169" s="25"/>
      <c r="I169" s="25"/>
      <c r="J169" s="25"/>
      <c r="K169" s="25"/>
      <c r="L169" s="25"/>
      <c r="M169" s="25"/>
      <c r="N169" s="25"/>
      <c r="O169" s="25"/>
      <c r="P169" s="25"/>
    </row>
    <row r="170" spans="2:16" x14ac:dyDescent="0.25">
      <c r="B170" s="25"/>
      <c r="C170" s="25"/>
      <c r="D170" s="25"/>
      <c r="E170" s="25"/>
      <c r="F170" s="25"/>
      <c r="G170" s="25"/>
      <c r="H170" s="25"/>
      <c r="I170" s="25"/>
      <c r="J170" s="25"/>
      <c r="K170" s="25"/>
      <c r="L170" s="25"/>
      <c r="M170" s="25"/>
      <c r="N170" s="25"/>
      <c r="O170" s="25"/>
      <c r="P170" s="25"/>
    </row>
    <row r="171" spans="2:16" x14ac:dyDescent="0.25">
      <c r="B171" s="25"/>
      <c r="C171" s="25"/>
      <c r="D171" s="25"/>
      <c r="E171" s="25"/>
      <c r="F171" s="25"/>
      <c r="G171" s="25"/>
      <c r="H171" s="25"/>
      <c r="I171" s="25"/>
      <c r="J171" s="25"/>
      <c r="K171" s="25"/>
      <c r="L171" s="25"/>
      <c r="M171" s="25"/>
      <c r="N171" s="25"/>
      <c r="O171" s="25"/>
      <c r="P171" s="25"/>
    </row>
    <row r="172" spans="2:16" x14ac:dyDescent="0.25">
      <c r="B172" s="25"/>
      <c r="C172" s="25"/>
      <c r="D172" s="25"/>
      <c r="E172" s="25"/>
      <c r="F172" s="25"/>
      <c r="G172" s="25"/>
      <c r="H172" s="25"/>
      <c r="I172" s="25"/>
      <c r="J172" s="25"/>
      <c r="K172" s="25"/>
      <c r="L172" s="25"/>
      <c r="M172" s="25"/>
      <c r="N172" s="25"/>
      <c r="O172" s="25"/>
      <c r="P172" s="25"/>
    </row>
    <row r="173" spans="2:16" x14ac:dyDescent="0.25">
      <c r="B173" s="25"/>
      <c r="C173" s="25"/>
      <c r="D173" s="25"/>
      <c r="E173" s="25"/>
      <c r="F173" s="25"/>
      <c r="G173" s="25"/>
      <c r="H173" s="25"/>
      <c r="I173" s="25"/>
      <c r="J173" s="25"/>
      <c r="K173" s="25"/>
      <c r="L173" s="25"/>
      <c r="M173" s="25"/>
      <c r="N173" s="25"/>
      <c r="O173" s="25"/>
      <c r="P173" s="25"/>
    </row>
    <row r="174" spans="2:16" x14ac:dyDescent="0.25">
      <c r="B174" s="25"/>
      <c r="C174" s="25"/>
      <c r="D174" s="25"/>
      <c r="E174" s="25"/>
      <c r="F174" s="25"/>
      <c r="G174" s="25"/>
      <c r="H174" s="25"/>
      <c r="I174" s="25"/>
      <c r="J174" s="25"/>
      <c r="K174" s="25"/>
      <c r="L174" s="25"/>
      <c r="M174" s="25"/>
      <c r="N174" s="25"/>
      <c r="O174" s="25"/>
      <c r="P174" s="25"/>
    </row>
    <row r="175" spans="2:16" x14ac:dyDescent="0.25">
      <c r="B175" s="25"/>
      <c r="C175" s="25"/>
      <c r="D175" s="25"/>
      <c r="E175" s="25"/>
      <c r="F175" s="25"/>
      <c r="G175" s="25"/>
      <c r="H175" s="25"/>
      <c r="I175" s="25"/>
      <c r="J175" s="25"/>
      <c r="K175" s="25"/>
      <c r="L175" s="25"/>
      <c r="M175" s="25"/>
      <c r="N175" s="25"/>
      <c r="O175" s="25"/>
      <c r="P175" s="25"/>
    </row>
    <row r="176" spans="2:16" x14ac:dyDescent="0.25">
      <c r="B176" s="25"/>
      <c r="C176" s="25"/>
      <c r="D176" s="25"/>
      <c r="E176" s="25"/>
      <c r="F176" s="25"/>
      <c r="G176" s="25"/>
      <c r="H176" s="25"/>
      <c r="I176" s="25"/>
      <c r="J176" s="25"/>
      <c r="K176" s="25"/>
      <c r="L176" s="25"/>
      <c r="M176" s="25"/>
      <c r="N176" s="25"/>
      <c r="O176" s="25"/>
      <c r="P176" s="25"/>
    </row>
    <row r="177" spans="2:16" x14ac:dyDescent="0.25">
      <c r="B177" s="25"/>
      <c r="C177" s="25"/>
      <c r="D177" s="25"/>
      <c r="E177" s="25"/>
      <c r="F177" s="25"/>
      <c r="G177" s="25"/>
      <c r="H177" s="25"/>
      <c r="I177" s="25"/>
      <c r="J177" s="25"/>
      <c r="K177" s="25"/>
      <c r="L177" s="25"/>
      <c r="M177" s="25"/>
      <c r="N177" s="25"/>
      <c r="O177" s="25"/>
      <c r="P177" s="25"/>
    </row>
    <row r="178" spans="2:16" x14ac:dyDescent="0.25">
      <c r="B178" s="25"/>
      <c r="C178" s="25"/>
      <c r="D178" s="25"/>
      <c r="E178" s="25"/>
      <c r="F178" s="25"/>
      <c r="G178" s="25"/>
      <c r="H178" s="25"/>
      <c r="I178" s="25"/>
      <c r="J178" s="25"/>
      <c r="K178" s="25"/>
      <c r="L178" s="25"/>
      <c r="M178" s="25"/>
      <c r="N178" s="25"/>
      <c r="O178" s="25"/>
      <c r="P178" s="25"/>
    </row>
    <row r="179" spans="2:16" x14ac:dyDescent="0.25">
      <c r="B179" s="25"/>
      <c r="C179" s="25"/>
      <c r="D179" s="25"/>
      <c r="E179" s="25"/>
      <c r="F179" s="25"/>
      <c r="G179" s="25"/>
      <c r="H179" s="25"/>
      <c r="I179" s="25"/>
      <c r="J179" s="25"/>
      <c r="K179" s="25"/>
      <c r="L179" s="25"/>
      <c r="M179" s="25"/>
      <c r="N179" s="25"/>
      <c r="O179" s="25"/>
      <c r="P179" s="25"/>
    </row>
    <row r="180" spans="2:16" x14ac:dyDescent="0.25">
      <c r="B180" s="25"/>
      <c r="C180" s="25"/>
      <c r="D180" s="25"/>
      <c r="E180" s="25"/>
      <c r="F180" s="25"/>
      <c r="G180" s="25"/>
      <c r="H180" s="25"/>
      <c r="I180" s="25"/>
      <c r="J180" s="25"/>
      <c r="K180" s="25"/>
      <c r="L180" s="25"/>
      <c r="M180" s="25"/>
      <c r="N180" s="25"/>
      <c r="O180" s="25"/>
      <c r="P180" s="25"/>
    </row>
    <row r="181" spans="2:16" x14ac:dyDescent="0.25">
      <c r="B181" s="25"/>
      <c r="C181" s="25"/>
      <c r="D181" s="25"/>
      <c r="E181" s="25"/>
      <c r="F181" s="25"/>
      <c r="G181" s="25"/>
      <c r="H181" s="25"/>
      <c r="I181" s="25"/>
      <c r="J181" s="25"/>
      <c r="K181" s="25"/>
      <c r="L181" s="25"/>
      <c r="M181" s="25"/>
      <c r="N181" s="25"/>
      <c r="O181" s="25"/>
      <c r="P181" s="25"/>
    </row>
    <row r="182" spans="2:16" x14ac:dyDescent="0.25">
      <c r="B182" s="25"/>
      <c r="C182" s="25"/>
      <c r="D182" s="25"/>
      <c r="E182" s="25"/>
      <c r="F182" s="25"/>
      <c r="G182" s="25"/>
      <c r="H182" s="25"/>
      <c r="I182" s="25"/>
      <c r="J182" s="25"/>
      <c r="K182" s="25"/>
      <c r="L182" s="25"/>
      <c r="M182" s="25"/>
      <c r="N182" s="25"/>
      <c r="O182" s="25"/>
      <c r="P182" s="25"/>
    </row>
    <row r="183" spans="2:16" x14ac:dyDescent="0.25">
      <c r="B183" s="25"/>
      <c r="C183" s="25"/>
      <c r="D183" s="25"/>
      <c r="E183" s="25"/>
      <c r="F183" s="25"/>
      <c r="G183" s="25"/>
      <c r="H183" s="25"/>
      <c r="I183" s="25"/>
      <c r="J183" s="25"/>
      <c r="K183" s="25"/>
      <c r="L183" s="25"/>
      <c r="M183" s="25"/>
      <c r="N183" s="25"/>
      <c r="O183" s="25"/>
      <c r="P183" s="25"/>
    </row>
    <row r="184" spans="2:16" x14ac:dyDescent="0.25">
      <c r="B184" s="25"/>
      <c r="C184" s="25"/>
      <c r="D184" s="25"/>
      <c r="E184" s="25"/>
      <c r="F184" s="25"/>
      <c r="G184" s="25"/>
      <c r="H184" s="25"/>
      <c r="I184" s="25"/>
      <c r="J184" s="25"/>
      <c r="K184" s="25"/>
      <c r="L184" s="25"/>
      <c r="M184" s="25"/>
      <c r="N184" s="25"/>
      <c r="O184" s="25"/>
      <c r="P184" s="25"/>
    </row>
    <row r="185" spans="2:16" x14ac:dyDescent="0.25">
      <c r="B185" s="25"/>
      <c r="C185" s="25"/>
      <c r="D185" s="25"/>
      <c r="E185" s="25"/>
      <c r="F185" s="25"/>
      <c r="G185" s="25"/>
      <c r="H185" s="25"/>
      <c r="I185" s="25"/>
      <c r="J185" s="25"/>
      <c r="K185" s="25"/>
      <c r="L185" s="25"/>
      <c r="M185" s="25"/>
      <c r="N185" s="25"/>
      <c r="O185" s="25"/>
      <c r="P185" s="25"/>
    </row>
    <row r="186" spans="2:16" x14ac:dyDescent="0.25">
      <c r="B186" s="25"/>
      <c r="C186" s="25"/>
      <c r="D186" s="25"/>
      <c r="E186" s="25"/>
      <c r="F186" s="25"/>
      <c r="G186" s="25"/>
      <c r="H186" s="25"/>
      <c r="I186" s="25"/>
      <c r="J186" s="25"/>
      <c r="K186" s="25"/>
      <c r="L186" s="25"/>
      <c r="M186" s="25"/>
      <c r="N186" s="25"/>
      <c r="O186" s="25"/>
      <c r="P186" s="25"/>
    </row>
    <row r="187" spans="2:16" x14ac:dyDescent="0.25">
      <c r="B187" s="25"/>
      <c r="C187" s="25"/>
      <c r="D187" s="25"/>
      <c r="E187" s="25"/>
      <c r="F187" s="25"/>
      <c r="G187" s="25"/>
      <c r="H187" s="25"/>
      <c r="I187" s="25"/>
      <c r="J187" s="25"/>
      <c r="K187" s="25"/>
      <c r="L187" s="25"/>
      <c r="M187" s="25"/>
      <c r="N187" s="25"/>
      <c r="O187" s="25"/>
      <c r="P187" s="25"/>
    </row>
    <row r="188" spans="2:16" x14ac:dyDescent="0.25">
      <c r="B188" s="25"/>
      <c r="C188" s="25"/>
      <c r="D188" s="25"/>
      <c r="E188" s="25"/>
      <c r="F188" s="25"/>
      <c r="G188" s="25"/>
      <c r="H188" s="25"/>
      <c r="I188" s="25"/>
      <c r="J188" s="25"/>
      <c r="K188" s="25"/>
      <c r="L188" s="25"/>
      <c r="M188" s="25"/>
      <c r="N188" s="25"/>
      <c r="O188" s="25"/>
      <c r="P188" s="25"/>
    </row>
    <row r="189" spans="2:16" x14ac:dyDescent="0.25">
      <c r="B189" s="25"/>
      <c r="C189" s="25"/>
      <c r="D189" s="25"/>
      <c r="E189" s="25"/>
      <c r="F189" s="25"/>
      <c r="G189" s="25"/>
      <c r="H189" s="25"/>
      <c r="I189" s="25"/>
      <c r="J189" s="25"/>
      <c r="K189" s="25"/>
      <c r="L189" s="25"/>
      <c r="M189" s="25"/>
      <c r="N189" s="25"/>
      <c r="O189" s="25"/>
      <c r="P189" s="25"/>
    </row>
    <row r="190" spans="2:16" x14ac:dyDescent="0.25">
      <c r="B190" s="25"/>
      <c r="C190" s="25"/>
      <c r="D190" s="25"/>
      <c r="E190" s="25"/>
      <c r="F190" s="25"/>
      <c r="G190" s="25"/>
      <c r="H190" s="25"/>
      <c r="I190" s="25"/>
      <c r="J190" s="25"/>
      <c r="K190" s="25"/>
      <c r="L190" s="25"/>
      <c r="M190" s="25"/>
      <c r="N190" s="25"/>
      <c r="O190" s="25"/>
      <c r="P190" s="25"/>
    </row>
    <row r="191" spans="2:16" x14ac:dyDescent="0.25">
      <c r="B191" s="25"/>
      <c r="C191" s="25"/>
      <c r="D191" s="25"/>
      <c r="E191" s="25"/>
      <c r="F191" s="25"/>
      <c r="G191" s="25"/>
      <c r="H191" s="25"/>
      <c r="I191" s="25"/>
      <c r="J191" s="25"/>
      <c r="K191" s="25"/>
      <c r="L191" s="25"/>
      <c r="M191" s="25"/>
      <c r="N191" s="25"/>
      <c r="O191" s="25"/>
      <c r="P191" s="25"/>
    </row>
    <row r="192" spans="2:16" x14ac:dyDescent="0.25">
      <c r="B192" s="25"/>
      <c r="C192" s="25"/>
      <c r="D192" s="25"/>
      <c r="E192" s="25"/>
      <c r="F192" s="25"/>
      <c r="G192" s="25"/>
      <c r="H192" s="25"/>
      <c r="I192" s="25"/>
      <c r="J192" s="25"/>
      <c r="K192" s="25"/>
      <c r="L192" s="25"/>
      <c r="M192" s="25"/>
      <c r="N192" s="25"/>
      <c r="O192" s="25"/>
      <c r="P192" s="25"/>
    </row>
    <row r="193" spans="2:16" x14ac:dyDescent="0.25">
      <c r="B193" s="25"/>
      <c r="C193" s="25"/>
      <c r="D193" s="25"/>
      <c r="E193" s="25"/>
      <c r="F193" s="25"/>
      <c r="G193" s="25"/>
      <c r="H193" s="25"/>
      <c r="I193" s="25"/>
      <c r="J193" s="25"/>
      <c r="K193" s="25"/>
      <c r="L193" s="25"/>
      <c r="M193" s="25"/>
      <c r="N193" s="25"/>
      <c r="O193" s="25"/>
      <c r="P193" s="25"/>
    </row>
    <row r="194" spans="2:16" x14ac:dyDescent="0.25">
      <c r="B194" s="25"/>
      <c r="C194" s="25"/>
      <c r="D194" s="25"/>
      <c r="E194" s="25"/>
      <c r="F194" s="25"/>
      <c r="G194" s="25"/>
      <c r="H194" s="25"/>
      <c r="I194" s="25"/>
      <c r="J194" s="25"/>
      <c r="K194" s="25"/>
      <c r="L194" s="25"/>
      <c r="M194" s="25"/>
      <c r="N194" s="25"/>
      <c r="O194" s="25"/>
      <c r="P194" s="25"/>
    </row>
    <row r="195" spans="2:16" x14ac:dyDescent="0.25">
      <c r="B195" s="25"/>
      <c r="C195" s="25"/>
      <c r="D195" s="25"/>
      <c r="E195" s="25"/>
      <c r="F195" s="25"/>
      <c r="G195" s="25"/>
      <c r="H195" s="25"/>
      <c r="I195" s="25"/>
      <c r="J195" s="25"/>
      <c r="K195" s="25"/>
      <c r="L195" s="25"/>
      <c r="M195" s="25"/>
      <c r="N195" s="25"/>
      <c r="O195" s="25"/>
      <c r="P195" s="25"/>
    </row>
    <row r="196" spans="2:16" x14ac:dyDescent="0.25">
      <c r="B196" s="25"/>
      <c r="C196" s="25"/>
      <c r="D196" s="25"/>
      <c r="E196" s="25"/>
      <c r="F196" s="25"/>
      <c r="G196" s="25"/>
      <c r="H196" s="25"/>
      <c r="I196" s="25"/>
      <c r="J196" s="25"/>
      <c r="K196" s="25"/>
      <c r="L196" s="25"/>
      <c r="M196" s="25"/>
      <c r="N196" s="25"/>
      <c r="O196" s="25"/>
      <c r="P196" s="25"/>
    </row>
    <row r="197" spans="2:16" x14ac:dyDescent="0.25">
      <c r="B197" s="25"/>
      <c r="C197" s="25"/>
      <c r="D197" s="25"/>
      <c r="E197" s="25"/>
      <c r="F197" s="25"/>
      <c r="G197" s="25"/>
      <c r="H197" s="25"/>
      <c r="I197" s="25"/>
      <c r="J197" s="25"/>
      <c r="K197" s="25"/>
      <c r="L197" s="25"/>
      <c r="M197" s="25"/>
      <c r="N197" s="25"/>
      <c r="O197" s="25"/>
      <c r="P197" s="25"/>
    </row>
    <row r="198" spans="2:16" x14ac:dyDescent="0.25">
      <c r="B198" s="25"/>
      <c r="C198" s="25"/>
      <c r="D198" s="25"/>
      <c r="E198" s="25"/>
      <c r="F198" s="25"/>
      <c r="G198" s="25"/>
      <c r="H198" s="25"/>
      <c r="I198" s="25"/>
      <c r="J198" s="25"/>
      <c r="K198" s="25"/>
      <c r="L198" s="25"/>
      <c r="M198" s="25"/>
      <c r="N198" s="25"/>
      <c r="O198" s="25"/>
      <c r="P198" s="25"/>
    </row>
    <row r="199" spans="2:16" x14ac:dyDescent="0.25">
      <c r="B199" s="25"/>
      <c r="C199" s="25"/>
      <c r="D199" s="25"/>
      <c r="E199" s="25"/>
      <c r="F199" s="25"/>
      <c r="G199" s="25"/>
      <c r="H199" s="25"/>
      <c r="I199" s="25"/>
      <c r="J199" s="25"/>
      <c r="K199" s="25"/>
      <c r="L199" s="25"/>
      <c r="M199" s="25"/>
      <c r="N199" s="25"/>
      <c r="O199" s="25"/>
      <c r="P199" s="25"/>
    </row>
    <row r="200" spans="2:16" x14ac:dyDescent="0.25">
      <c r="B200" s="25"/>
      <c r="C200" s="25"/>
      <c r="D200" s="25"/>
      <c r="E200" s="25"/>
      <c r="F200" s="25"/>
      <c r="G200" s="25"/>
      <c r="H200" s="25"/>
      <c r="I200" s="25"/>
      <c r="J200" s="25"/>
      <c r="K200" s="25"/>
      <c r="L200" s="25"/>
      <c r="M200" s="25"/>
      <c r="N200" s="25"/>
      <c r="O200" s="25"/>
      <c r="P200" s="25"/>
    </row>
    <row r="201" spans="2:16" x14ac:dyDescent="0.25">
      <c r="B201" s="25"/>
      <c r="C201" s="25"/>
      <c r="D201" s="25"/>
      <c r="E201" s="25"/>
      <c r="F201" s="25"/>
      <c r="G201" s="25"/>
      <c r="H201" s="25"/>
      <c r="I201" s="25"/>
      <c r="J201" s="25"/>
      <c r="K201" s="25"/>
      <c r="L201" s="25"/>
      <c r="M201" s="25"/>
      <c r="N201" s="25"/>
      <c r="O201" s="25"/>
      <c r="P201" s="25"/>
    </row>
    <row r="202" spans="2:16" x14ac:dyDescent="0.25">
      <c r="B202" s="25"/>
      <c r="C202" s="25"/>
      <c r="D202" s="25"/>
      <c r="E202" s="25"/>
      <c r="F202" s="25"/>
      <c r="G202" s="25"/>
      <c r="H202" s="25"/>
      <c r="I202" s="25"/>
      <c r="J202" s="25"/>
      <c r="K202" s="25"/>
      <c r="L202" s="25"/>
      <c r="M202" s="25"/>
      <c r="N202" s="25"/>
      <c r="O202" s="25"/>
      <c r="P202" s="25"/>
    </row>
    <row r="203" spans="2:16" x14ac:dyDescent="0.25">
      <c r="B203" s="25"/>
      <c r="C203" s="25"/>
      <c r="D203" s="25"/>
      <c r="E203" s="25"/>
      <c r="F203" s="25"/>
      <c r="G203" s="25"/>
      <c r="H203" s="25"/>
      <c r="I203" s="25"/>
      <c r="J203" s="25"/>
      <c r="K203" s="25"/>
      <c r="L203" s="25"/>
      <c r="M203" s="25"/>
      <c r="N203" s="25"/>
      <c r="O203" s="25"/>
      <c r="P203" s="25"/>
    </row>
    <row r="204" spans="2:16" x14ac:dyDescent="0.25">
      <c r="B204" s="25"/>
      <c r="C204" s="25"/>
      <c r="D204" s="25"/>
      <c r="E204" s="25"/>
      <c r="F204" s="25"/>
      <c r="G204" s="25"/>
      <c r="H204" s="25"/>
      <c r="I204" s="25"/>
      <c r="J204" s="25"/>
      <c r="K204" s="25"/>
      <c r="L204" s="25"/>
      <c r="M204" s="25"/>
      <c r="N204" s="25"/>
      <c r="O204" s="25"/>
      <c r="P204" s="25"/>
    </row>
    <row r="205" spans="2:16" x14ac:dyDescent="0.25">
      <c r="B205" s="25"/>
      <c r="C205" s="25"/>
      <c r="D205" s="25"/>
      <c r="E205" s="25"/>
      <c r="F205" s="25"/>
      <c r="G205" s="25"/>
      <c r="H205" s="25"/>
      <c r="I205" s="25"/>
      <c r="J205" s="25"/>
      <c r="K205" s="25"/>
      <c r="L205" s="25"/>
      <c r="M205" s="25"/>
      <c r="N205" s="25"/>
      <c r="O205" s="25"/>
      <c r="P205" s="25"/>
    </row>
    <row r="206" spans="2:16" x14ac:dyDescent="0.25">
      <c r="B206" s="25"/>
      <c r="C206" s="25"/>
      <c r="D206" s="25"/>
      <c r="E206" s="25"/>
      <c r="F206" s="25"/>
      <c r="G206" s="25"/>
      <c r="H206" s="25"/>
      <c r="I206" s="25"/>
      <c r="J206" s="25"/>
      <c r="K206" s="25"/>
      <c r="L206" s="25"/>
      <c r="M206" s="25"/>
      <c r="N206" s="25"/>
      <c r="O206" s="25"/>
      <c r="P206" s="25"/>
    </row>
    <row r="207" spans="2:16" x14ac:dyDescent="0.25">
      <c r="B207" s="25"/>
      <c r="C207" s="25"/>
      <c r="D207" s="25"/>
      <c r="E207" s="25"/>
      <c r="F207" s="25"/>
      <c r="G207" s="25"/>
      <c r="H207" s="25"/>
      <c r="I207" s="25"/>
      <c r="J207" s="25"/>
      <c r="K207" s="25"/>
      <c r="L207" s="25"/>
      <c r="M207" s="25"/>
      <c r="N207" s="25"/>
      <c r="O207" s="25"/>
      <c r="P207" s="25"/>
    </row>
    <row r="208" spans="2:16" x14ac:dyDescent="0.25">
      <c r="B208" s="25"/>
      <c r="C208" s="25"/>
      <c r="D208" s="25"/>
      <c r="E208" s="25"/>
      <c r="F208" s="25"/>
      <c r="G208" s="25"/>
      <c r="H208" s="25"/>
      <c r="I208" s="25"/>
      <c r="J208" s="25"/>
      <c r="K208" s="25"/>
      <c r="L208" s="25"/>
      <c r="M208" s="25"/>
      <c r="N208" s="25"/>
      <c r="O208" s="25"/>
      <c r="P208" s="25"/>
    </row>
    <row r="209" spans="2:16" x14ac:dyDescent="0.25">
      <c r="B209" s="25"/>
      <c r="C209" s="25"/>
      <c r="D209" s="25"/>
      <c r="E209" s="25"/>
      <c r="F209" s="25"/>
      <c r="G209" s="25"/>
      <c r="H209" s="25"/>
      <c r="I209" s="25"/>
      <c r="J209" s="25"/>
      <c r="K209" s="25"/>
      <c r="L209" s="25"/>
      <c r="M209" s="25"/>
      <c r="N209" s="25"/>
      <c r="O209" s="25"/>
      <c r="P209" s="25"/>
    </row>
    <row r="210" spans="2:16" x14ac:dyDescent="0.25">
      <c r="B210" s="25"/>
      <c r="C210" s="25"/>
      <c r="D210" s="25"/>
      <c r="E210" s="25"/>
      <c r="F210" s="25"/>
      <c r="G210" s="25"/>
      <c r="H210" s="25"/>
      <c r="I210" s="25"/>
      <c r="J210" s="25"/>
      <c r="K210" s="25"/>
      <c r="L210" s="25"/>
      <c r="M210" s="25"/>
      <c r="N210" s="25"/>
      <c r="O210" s="25"/>
      <c r="P210" s="25"/>
    </row>
    <row r="211" spans="2:16" x14ac:dyDescent="0.25">
      <c r="B211" s="25"/>
      <c r="C211" s="25"/>
      <c r="D211" s="25"/>
      <c r="E211" s="25"/>
      <c r="F211" s="25"/>
      <c r="G211" s="25"/>
      <c r="H211" s="25"/>
      <c r="I211" s="25"/>
      <c r="J211" s="25"/>
      <c r="K211" s="25"/>
      <c r="L211" s="25"/>
      <c r="M211" s="25"/>
      <c r="N211" s="25"/>
      <c r="O211" s="25"/>
      <c r="P211" s="25"/>
    </row>
    <row r="212" spans="2:16" x14ac:dyDescent="0.25">
      <c r="B212" s="25"/>
      <c r="C212" s="25"/>
      <c r="D212" s="25"/>
      <c r="E212" s="25"/>
      <c r="F212" s="25"/>
      <c r="G212" s="25"/>
      <c r="H212" s="25"/>
      <c r="I212" s="25"/>
      <c r="J212" s="25"/>
      <c r="K212" s="25"/>
      <c r="L212" s="25"/>
      <c r="M212" s="25"/>
      <c r="N212" s="25"/>
      <c r="O212" s="25"/>
      <c r="P212" s="25"/>
    </row>
    <row r="213" spans="2:16" x14ac:dyDescent="0.25">
      <c r="B213" s="25"/>
      <c r="C213" s="25"/>
      <c r="D213" s="25"/>
      <c r="E213" s="25"/>
      <c r="F213" s="25"/>
      <c r="G213" s="25"/>
      <c r="H213" s="25"/>
      <c r="I213" s="25"/>
      <c r="J213" s="25"/>
      <c r="K213" s="25"/>
      <c r="L213" s="25"/>
      <c r="M213" s="25"/>
      <c r="N213" s="25"/>
      <c r="O213" s="25"/>
      <c r="P213" s="25"/>
    </row>
    <row r="214" spans="2:16" x14ac:dyDescent="0.25">
      <c r="B214" s="25"/>
      <c r="C214" s="25"/>
      <c r="D214" s="25"/>
      <c r="E214" s="25"/>
      <c r="F214" s="25"/>
      <c r="G214" s="25"/>
      <c r="H214" s="25"/>
      <c r="I214" s="25"/>
      <c r="J214" s="25"/>
      <c r="K214" s="25"/>
      <c r="L214" s="25"/>
      <c r="M214" s="25"/>
      <c r="N214" s="25"/>
      <c r="O214" s="25"/>
      <c r="P214" s="25"/>
    </row>
    <row r="215" spans="2:16" x14ac:dyDescent="0.25">
      <c r="B215" s="25"/>
      <c r="C215" s="25"/>
      <c r="D215" s="25"/>
      <c r="E215" s="25"/>
      <c r="F215" s="25"/>
      <c r="G215" s="25"/>
      <c r="H215" s="25"/>
      <c r="I215" s="25"/>
      <c r="J215" s="25"/>
      <c r="K215" s="25"/>
      <c r="L215" s="25"/>
      <c r="M215" s="25"/>
      <c r="N215" s="25"/>
      <c r="O215" s="25"/>
      <c r="P215" s="25"/>
    </row>
    <row r="216" spans="2:16" x14ac:dyDescent="0.25">
      <c r="B216" s="25"/>
      <c r="C216" s="25"/>
      <c r="D216" s="25"/>
      <c r="E216" s="25"/>
      <c r="F216" s="25"/>
      <c r="G216" s="25"/>
      <c r="H216" s="25"/>
      <c r="I216" s="25"/>
      <c r="J216" s="25"/>
      <c r="K216" s="25"/>
      <c r="L216" s="25"/>
      <c r="M216" s="25"/>
      <c r="N216" s="25"/>
      <c r="O216" s="25"/>
      <c r="P216" s="25"/>
    </row>
    <row r="217" spans="2:16" x14ac:dyDescent="0.25">
      <c r="B217" s="25"/>
      <c r="C217" s="25"/>
      <c r="D217" s="25"/>
      <c r="E217" s="25"/>
      <c r="F217" s="25"/>
      <c r="G217" s="25"/>
      <c r="H217" s="25"/>
      <c r="I217" s="25"/>
      <c r="J217" s="25"/>
      <c r="K217" s="25"/>
      <c r="L217" s="25"/>
      <c r="M217" s="25"/>
      <c r="N217" s="25"/>
      <c r="O217" s="25"/>
      <c r="P217" s="25"/>
    </row>
    <row r="218" spans="2:16" x14ac:dyDescent="0.25">
      <c r="B218" s="25"/>
      <c r="C218" s="25"/>
      <c r="D218" s="25"/>
      <c r="E218" s="25"/>
      <c r="F218" s="25"/>
      <c r="G218" s="25"/>
      <c r="H218" s="25"/>
      <c r="I218" s="25"/>
      <c r="J218" s="25"/>
      <c r="K218" s="25"/>
      <c r="L218" s="25"/>
      <c r="M218" s="25"/>
      <c r="N218" s="25"/>
      <c r="O218" s="25"/>
      <c r="P218" s="25"/>
    </row>
    <row r="219" spans="2:16" x14ac:dyDescent="0.25">
      <c r="B219" s="25"/>
      <c r="C219" s="25"/>
      <c r="D219" s="25"/>
      <c r="E219" s="25"/>
      <c r="F219" s="25"/>
      <c r="G219" s="25"/>
      <c r="H219" s="25"/>
      <c r="I219" s="25"/>
      <c r="J219" s="25"/>
      <c r="K219" s="25"/>
      <c r="L219" s="25"/>
      <c r="M219" s="25"/>
      <c r="N219" s="25"/>
      <c r="O219" s="25"/>
      <c r="P219" s="25"/>
    </row>
    <row r="220" spans="2:16" x14ac:dyDescent="0.25">
      <c r="B220" s="25"/>
      <c r="C220" s="25"/>
      <c r="D220" s="25"/>
      <c r="E220" s="25"/>
      <c r="F220" s="25"/>
      <c r="G220" s="25"/>
      <c r="H220" s="25"/>
      <c r="I220" s="25"/>
      <c r="J220" s="25"/>
      <c r="K220" s="25"/>
      <c r="L220" s="25"/>
      <c r="M220" s="25"/>
      <c r="N220" s="25"/>
      <c r="O220" s="25"/>
      <c r="P220" s="25"/>
    </row>
    <row r="221" spans="2:16" x14ac:dyDescent="0.25">
      <c r="B221" s="25"/>
      <c r="C221" s="25"/>
      <c r="D221" s="25"/>
      <c r="E221" s="25"/>
      <c r="F221" s="25"/>
      <c r="G221" s="25"/>
      <c r="H221" s="25"/>
      <c r="I221" s="25"/>
      <c r="J221" s="25"/>
      <c r="K221" s="25"/>
      <c r="L221" s="25"/>
      <c r="M221" s="25"/>
      <c r="N221" s="25"/>
      <c r="O221" s="25"/>
      <c r="P221" s="25"/>
    </row>
    <row r="222" spans="2:16" x14ac:dyDescent="0.25">
      <c r="B222" s="25"/>
      <c r="C222" s="25"/>
      <c r="D222" s="25"/>
      <c r="E222" s="25"/>
      <c r="F222" s="25"/>
      <c r="G222" s="25"/>
      <c r="H222" s="25"/>
      <c r="I222" s="25"/>
      <c r="J222" s="25"/>
      <c r="K222" s="25"/>
      <c r="L222" s="25"/>
      <c r="M222" s="25"/>
      <c r="N222" s="25"/>
      <c r="O222" s="25"/>
      <c r="P222" s="25"/>
    </row>
    <row r="223" spans="2:16" x14ac:dyDescent="0.25">
      <c r="B223" s="25"/>
      <c r="C223" s="25"/>
      <c r="D223" s="25"/>
      <c r="E223" s="25"/>
      <c r="F223" s="25"/>
      <c r="G223" s="25"/>
      <c r="H223" s="25"/>
      <c r="I223" s="25"/>
      <c r="J223" s="25"/>
      <c r="K223" s="25"/>
      <c r="L223" s="25"/>
      <c r="M223" s="25"/>
      <c r="N223" s="25"/>
      <c r="O223" s="25"/>
      <c r="P223" s="25"/>
    </row>
    <row r="224" spans="2:16" x14ac:dyDescent="0.25">
      <c r="B224" s="25"/>
      <c r="C224" s="25"/>
      <c r="D224" s="25"/>
      <c r="E224" s="25"/>
      <c r="F224" s="25"/>
      <c r="G224" s="25"/>
      <c r="H224" s="25"/>
      <c r="I224" s="25"/>
      <c r="J224" s="25"/>
      <c r="K224" s="25"/>
      <c r="L224" s="25"/>
      <c r="M224" s="25"/>
      <c r="N224" s="25"/>
      <c r="O224" s="25"/>
      <c r="P224" s="25"/>
    </row>
    <row r="225" spans="2:16" x14ac:dyDescent="0.25">
      <c r="B225" s="25"/>
      <c r="C225" s="25"/>
      <c r="D225" s="25"/>
      <c r="E225" s="25"/>
      <c r="F225" s="25"/>
      <c r="G225" s="25"/>
      <c r="H225" s="25"/>
      <c r="I225" s="25"/>
      <c r="J225" s="25"/>
      <c r="K225" s="25"/>
      <c r="L225" s="25"/>
      <c r="M225" s="25"/>
      <c r="N225" s="25"/>
      <c r="O225" s="25"/>
      <c r="P225" s="25"/>
    </row>
    <row r="226" spans="2:16" x14ac:dyDescent="0.25">
      <c r="B226" s="25"/>
      <c r="C226" s="25"/>
      <c r="D226" s="25"/>
      <c r="E226" s="25"/>
      <c r="F226" s="25"/>
      <c r="G226" s="25"/>
      <c r="H226" s="25"/>
      <c r="I226" s="25"/>
      <c r="J226" s="25"/>
      <c r="K226" s="25"/>
      <c r="L226" s="25"/>
      <c r="M226" s="25"/>
      <c r="N226" s="25"/>
      <c r="O226" s="25"/>
      <c r="P226" s="25"/>
    </row>
    <row r="227" spans="2:16" x14ac:dyDescent="0.25">
      <c r="B227" s="25"/>
      <c r="C227" s="25"/>
      <c r="D227" s="25"/>
      <c r="E227" s="25"/>
      <c r="F227" s="25"/>
      <c r="G227" s="25"/>
      <c r="H227" s="25"/>
      <c r="I227" s="25"/>
      <c r="J227" s="25"/>
      <c r="K227" s="25"/>
      <c r="L227" s="25"/>
      <c r="M227" s="25"/>
      <c r="N227" s="25"/>
      <c r="O227" s="25"/>
      <c r="P227" s="25"/>
    </row>
    <row r="228" spans="2:16" x14ac:dyDescent="0.25">
      <c r="B228" s="25"/>
      <c r="C228" s="25"/>
      <c r="D228" s="25"/>
      <c r="E228" s="25"/>
      <c r="F228" s="25"/>
      <c r="G228" s="25"/>
      <c r="H228" s="25"/>
      <c r="I228" s="25"/>
      <c r="J228" s="25"/>
      <c r="K228" s="25"/>
      <c r="L228" s="25"/>
      <c r="M228" s="25"/>
      <c r="N228" s="25"/>
      <c r="O228" s="25"/>
      <c r="P228" s="25"/>
    </row>
    <row r="229" spans="2:16" x14ac:dyDescent="0.25">
      <c r="B229" s="25"/>
      <c r="C229" s="25"/>
      <c r="D229" s="25"/>
      <c r="E229" s="25"/>
      <c r="F229" s="25"/>
      <c r="G229" s="25"/>
      <c r="H229" s="25"/>
      <c r="I229" s="25"/>
      <c r="J229" s="25"/>
      <c r="K229" s="25"/>
      <c r="L229" s="25"/>
      <c r="M229" s="25"/>
      <c r="N229" s="25"/>
      <c r="O229" s="25"/>
      <c r="P229" s="25"/>
    </row>
    <row r="230" spans="2:16" x14ac:dyDescent="0.25">
      <c r="B230" s="25"/>
      <c r="C230" s="25"/>
      <c r="D230" s="25"/>
      <c r="E230" s="25"/>
      <c r="F230" s="25"/>
      <c r="G230" s="25"/>
      <c r="H230" s="25"/>
      <c r="I230" s="25"/>
      <c r="J230" s="25"/>
      <c r="K230" s="25"/>
      <c r="L230" s="25"/>
      <c r="M230" s="25"/>
      <c r="N230" s="25"/>
      <c r="O230" s="25"/>
      <c r="P230" s="25"/>
    </row>
    <row r="231" spans="2:16" x14ac:dyDescent="0.25">
      <c r="B231" s="25"/>
      <c r="C231" s="25"/>
      <c r="D231" s="25"/>
      <c r="E231" s="25"/>
      <c r="F231" s="25"/>
      <c r="G231" s="25"/>
      <c r="H231" s="25"/>
      <c r="I231" s="25"/>
      <c r="J231" s="25"/>
      <c r="K231" s="25"/>
      <c r="L231" s="25"/>
      <c r="M231" s="25"/>
      <c r="N231" s="25"/>
      <c r="O231" s="25"/>
      <c r="P231" s="25"/>
    </row>
    <row r="232" spans="2:16" x14ac:dyDescent="0.25">
      <c r="B232" s="25"/>
      <c r="C232" s="25"/>
      <c r="D232" s="25"/>
      <c r="E232" s="25"/>
      <c r="F232" s="25"/>
      <c r="G232" s="25"/>
      <c r="H232" s="25"/>
      <c r="I232" s="25"/>
      <c r="J232" s="25"/>
      <c r="K232" s="25"/>
      <c r="L232" s="25"/>
      <c r="M232" s="25"/>
      <c r="N232" s="25"/>
      <c r="O232" s="25"/>
      <c r="P232" s="25"/>
    </row>
    <row r="233" spans="2:16" x14ac:dyDescent="0.25">
      <c r="B233" s="25"/>
      <c r="C233" s="25"/>
      <c r="D233" s="25"/>
      <c r="E233" s="25"/>
      <c r="F233" s="25"/>
      <c r="G233" s="25"/>
      <c r="H233" s="25"/>
      <c r="I233" s="25"/>
      <c r="J233" s="25"/>
      <c r="K233" s="25"/>
      <c r="L233" s="25"/>
      <c r="M233" s="25"/>
      <c r="N233" s="25"/>
      <c r="O233" s="25"/>
      <c r="P233" s="25"/>
    </row>
    <row r="234" spans="2:16" x14ac:dyDescent="0.25">
      <c r="B234" s="25"/>
      <c r="C234" s="25"/>
      <c r="D234" s="25"/>
      <c r="E234" s="25"/>
      <c r="F234" s="25"/>
      <c r="G234" s="25"/>
      <c r="H234" s="25"/>
      <c r="I234" s="25"/>
      <c r="J234" s="25"/>
      <c r="K234" s="25"/>
      <c r="L234" s="25"/>
      <c r="M234" s="25"/>
      <c r="N234" s="25"/>
      <c r="O234" s="25"/>
      <c r="P234" s="25"/>
    </row>
    <row r="235" spans="2:16" x14ac:dyDescent="0.25">
      <c r="B235" s="25"/>
      <c r="C235" s="25"/>
      <c r="D235" s="25"/>
      <c r="E235" s="25"/>
      <c r="F235" s="25"/>
      <c r="G235" s="25"/>
      <c r="H235" s="25"/>
      <c r="I235" s="25"/>
      <c r="J235" s="25"/>
      <c r="K235" s="25"/>
      <c r="L235" s="25"/>
      <c r="M235" s="25"/>
      <c r="N235" s="25"/>
      <c r="O235" s="25"/>
      <c r="P235" s="25"/>
    </row>
    <row r="236" spans="2:16" x14ac:dyDescent="0.25">
      <c r="B236" s="25"/>
      <c r="C236" s="25"/>
      <c r="D236" s="25"/>
      <c r="E236" s="25"/>
      <c r="F236" s="25"/>
      <c r="G236" s="25"/>
      <c r="H236" s="25"/>
      <c r="I236" s="25"/>
      <c r="J236" s="25"/>
      <c r="K236" s="25"/>
      <c r="L236" s="25"/>
      <c r="M236" s="25"/>
      <c r="N236" s="25"/>
      <c r="O236" s="25"/>
      <c r="P236" s="25"/>
    </row>
    <row r="237" spans="2:16" x14ac:dyDescent="0.25">
      <c r="B237" s="25"/>
      <c r="C237" s="25"/>
      <c r="D237" s="25"/>
      <c r="E237" s="25"/>
      <c r="F237" s="25"/>
      <c r="G237" s="25"/>
      <c r="H237" s="25"/>
      <c r="I237" s="25"/>
      <c r="J237" s="25"/>
      <c r="K237" s="25"/>
      <c r="L237" s="25"/>
      <c r="M237" s="25"/>
      <c r="N237" s="25"/>
      <c r="O237" s="25"/>
      <c r="P237" s="25"/>
    </row>
    <row r="238" spans="2:16" x14ac:dyDescent="0.25">
      <c r="B238" s="25"/>
      <c r="C238" s="25"/>
      <c r="D238" s="25"/>
      <c r="E238" s="25"/>
      <c r="F238" s="25"/>
      <c r="G238" s="25"/>
      <c r="H238" s="25"/>
      <c r="I238" s="25"/>
      <c r="J238" s="25"/>
      <c r="K238" s="25"/>
      <c r="L238" s="25"/>
      <c r="M238" s="25"/>
      <c r="N238" s="25"/>
      <c r="O238" s="25"/>
      <c r="P238" s="25"/>
    </row>
    <row r="239" spans="2:16" x14ac:dyDescent="0.25">
      <c r="B239" s="25"/>
      <c r="C239" s="25"/>
      <c r="D239" s="25"/>
      <c r="E239" s="25"/>
      <c r="F239" s="25"/>
      <c r="G239" s="25"/>
      <c r="H239" s="25"/>
      <c r="I239" s="25"/>
      <c r="J239" s="25"/>
      <c r="K239" s="25"/>
      <c r="L239" s="25"/>
      <c r="M239" s="25"/>
      <c r="N239" s="25"/>
      <c r="O239" s="25"/>
      <c r="P239" s="25"/>
    </row>
    <row r="240" spans="2:16" x14ac:dyDescent="0.25">
      <c r="B240" s="25"/>
      <c r="C240" s="25"/>
      <c r="D240" s="25"/>
      <c r="E240" s="25"/>
      <c r="F240" s="25"/>
      <c r="G240" s="25"/>
      <c r="H240" s="25"/>
      <c r="I240" s="25"/>
      <c r="J240" s="25"/>
      <c r="K240" s="25"/>
      <c r="L240" s="25"/>
      <c r="M240" s="25"/>
      <c r="N240" s="25"/>
      <c r="O240" s="25"/>
      <c r="P240" s="25"/>
    </row>
    <row r="241" spans="2:16" x14ac:dyDescent="0.25">
      <c r="B241" s="25"/>
      <c r="C241" s="25"/>
      <c r="D241" s="25"/>
      <c r="E241" s="25"/>
      <c r="F241" s="25"/>
      <c r="G241" s="25"/>
      <c r="H241" s="25"/>
      <c r="I241" s="25"/>
      <c r="J241" s="25"/>
      <c r="K241" s="25"/>
      <c r="L241" s="25"/>
      <c r="M241" s="25"/>
      <c r="N241" s="25"/>
      <c r="O241" s="25"/>
      <c r="P241" s="25"/>
    </row>
    <row r="242" spans="2:16" x14ac:dyDescent="0.25">
      <c r="B242" s="25"/>
      <c r="C242" s="25"/>
      <c r="D242" s="25"/>
      <c r="E242" s="25"/>
      <c r="F242" s="25"/>
      <c r="G242" s="25"/>
      <c r="H242" s="25"/>
      <c r="I242" s="25"/>
      <c r="J242" s="25"/>
      <c r="K242" s="25"/>
      <c r="L242" s="25"/>
      <c r="M242" s="25"/>
      <c r="N242" s="25"/>
      <c r="O242" s="25"/>
      <c r="P242" s="25"/>
    </row>
    <row r="243" spans="2:16" x14ac:dyDescent="0.25">
      <c r="B243" s="25"/>
      <c r="C243" s="25"/>
      <c r="D243" s="25"/>
      <c r="E243" s="25"/>
      <c r="F243" s="25"/>
      <c r="G243" s="25"/>
      <c r="H243" s="25"/>
      <c r="I243" s="25"/>
      <c r="J243" s="25"/>
      <c r="K243" s="25"/>
      <c r="L243" s="25"/>
      <c r="M243" s="25"/>
      <c r="N243" s="25"/>
      <c r="O243" s="25"/>
      <c r="P243" s="25"/>
    </row>
    <row r="244" spans="2:16" x14ac:dyDescent="0.25">
      <c r="B244" s="25"/>
      <c r="C244" s="25"/>
      <c r="D244" s="25"/>
      <c r="E244" s="25"/>
      <c r="F244" s="25"/>
      <c r="G244" s="25"/>
      <c r="H244" s="25"/>
      <c r="I244" s="25"/>
      <c r="J244" s="25"/>
      <c r="K244" s="25"/>
      <c r="L244" s="25"/>
      <c r="M244" s="25"/>
      <c r="N244" s="25"/>
      <c r="O244" s="25"/>
      <c r="P244" s="25"/>
    </row>
    <row r="245" spans="2:16" x14ac:dyDescent="0.25">
      <c r="B245" s="25"/>
      <c r="C245" s="25"/>
      <c r="D245" s="25"/>
      <c r="E245" s="25"/>
      <c r="F245" s="25"/>
      <c r="G245" s="25"/>
      <c r="H245" s="25"/>
      <c r="I245" s="25"/>
      <c r="J245" s="25"/>
      <c r="K245" s="25"/>
      <c r="L245" s="25"/>
      <c r="M245" s="25"/>
      <c r="N245" s="25"/>
      <c r="O245" s="25"/>
      <c r="P245" s="25"/>
    </row>
    <row r="246" spans="2:16" x14ac:dyDescent="0.25">
      <c r="B246" s="25"/>
      <c r="C246" s="25"/>
      <c r="D246" s="25"/>
      <c r="E246" s="25"/>
      <c r="F246" s="25"/>
      <c r="G246" s="25"/>
      <c r="H246" s="25"/>
      <c r="I246" s="25"/>
      <c r="J246" s="25"/>
      <c r="K246" s="25"/>
      <c r="L246" s="25"/>
      <c r="M246" s="25"/>
      <c r="N246" s="25"/>
      <c r="O246" s="25"/>
      <c r="P246" s="25"/>
    </row>
    <row r="247" spans="2:16" x14ac:dyDescent="0.25">
      <c r="B247" s="25"/>
      <c r="C247" s="25"/>
      <c r="D247" s="25"/>
      <c r="E247" s="25"/>
      <c r="F247" s="25"/>
      <c r="G247" s="25"/>
      <c r="H247" s="25"/>
      <c r="I247" s="25"/>
      <c r="J247" s="25"/>
      <c r="K247" s="25"/>
      <c r="L247" s="25"/>
      <c r="M247" s="25"/>
      <c r="N247" s="25"/>
      <c r="O247" s="25"/>
      <c r="P247" s="25"/>
    </row>
    <row r="248" spans="2:16" x14ac:dyDescent="0.25">
      <c r="B248" s="25"/>
      <c r="C248" s="25"/>
      <c r="D248" s="25"/>
      <c r="E248" s="25"/>
      <c r="F248" s="25"/>
      <c r="G248" s="25"/>
      <c r="H248" s="25"/>
      <c r="I248" s="25"/>
      <c r="J248" s="25"/>
      <c r="K248" s="25"/>
      <c r="L248" s="25"/>
      <c r="M248" s="25"/>
      <c r="N248" s="25"/>
      <c r="O248" s="25"/>
      <c r="P248" s="25"/>
    </row>
    <row r="249" spans="2:16" x14ac:dyDescent="0.25">
      <c r="B249" s="25"/>
      <c r="C249" s="25"/>
      <c r="D249" s="25"/>
      <c r="E249" s="25"/>
      <c r="F249" s="25"/>
      <c r="G249" s="25"/>
      <c r="H249" s="25"/>
      <c r="I249" s="25"/>
      <c r="J249" s="25"/>
      <c r="K249" s="25"/>
      <c r="L249" s="25"/>
      <c r="M249" s="25"/>
      <c r="N249" s="25"/>
      <c r="O249" s="25"/>
      <c r="P249" s="25"/>
    </row>
    <row r="250" spans="2:16" x14ac:dyDescent="0.25">
      <c r="B250" s="25"/>
      <c r="C250" s="25"/>
      <c r="D250" s="25"/>
      <c r="E250" s="25"/>
      <c r="F250" s="25"/>
      <c r="G250" s="25"/>
      <c r="H250" s="25"/>
      <c r="I250" s="25"/>
      <c r="J250" s="25"/>
      <c r="K250" s="25"/>
      <c r="L250" s="25"/>
      <c r="M250" s="25"/>
      <c r="N250" s="25"/>
      <c r="O250" s="25"/>
      <c r="P250" s="25"/>
    </row>
    <row r="251" spans="2:16" x14ac:dyDescent="0.25">
      <c r="B251" s="25"/>
      <c r="C251" s="25"/>
      <c r="D251" s="25"/>
      <c r="E251" s="25"/>
      <c r="F251" s="25"/>
      <c r="G251" s="25"/>
      <c r="H251" s="25"/>
      <c r="I251" s="25"/>
      <c r="J251" s="25"/>
      <c r="K251" s="25"/>
      <c r="L251" s="25"/>
      <c r="M251" s="25"/>
      <c r="N251" s="25"/>
      <c r="O251" s="25"/>
      <c r="P251" s="25"/>
    </row>
    <row r="252" spans="2:16" x14ac:dyDescent="0.25">
      <c r="B252" s="25"/>
      <c r="C252" s="25"/>
      <c r="D252" s="25"/>
      <c r="E252" s="25"/>
      <c r="F252" s="25"/>
      <c r="G252" s="25"/>
      <c r="H252" s="25"/>
      <c r="I252" s="25"/>
      <c r="J252" s="25"/>
      <c r="K252" s="25"/>
      <c r="L252" s="25"/>
      <c r="M252" s="25"/>
      <c r="N252" s="25"/>
      <c r="O252" s="25"/>
      <c r="P252" s="25"/>
    </row>
    <row r="253" spans="2:16" x14ac:dyDescent="0.25">
      <c r="B253" s="25"/>
      <c r="C253" s="25"/>
      <c r="D253" s="25"/>
      <c r="E253" s="25"/>
      <c r="F253" s="25"/>
      <c r="G253" s="25"/>
      <c r="H253" s="25"/>
      <c r="I253" s="25"/>
      <c r="J253" s="25"/>
      <c r="K253" s="25"/>
      <c r="L253" s="25"/>
      <c r="M253" s="25"/>
      <c r="N253" s="25"/>
      <c r="O253" s="25"/>
      <c r="P253" s="25"/>
    </row>
    <row r="254" spans="2:16" x14ac:dyDescent="0.25">
      <c r="B254" s="25"/>
      <c r="C254" s="25"/>
      <c r="D254" s="25"/>
      <c r="E254" s="25"/>
      <c r="F254" s="25"/>
      <c r="G254" s="25"/>
      <c r="H254" s="25"/>
      <c r="I254" s="25"/>
      <c r="J254" s="25"/>
      <c r="K254" s="25"/>
      <c r="L254" s="25"/>
      <c r="M254" s="25"/>
      <c r="N254" s="25"/>
      <c r="O254" s="25"/>
      <c r="P254" s="25"/>
    </row>
    <row r="255" spans="2:16" x14ac:dyDescent="0.25">
      <c r="B255" s="25"/>
      <c r="C255" s="25"/>
      <c r="D255" s="25"/>
      <c r="E255" s="25"/>
      <c r="F255" s="25"/>
      <c r="G255" s="25"/>
      <c r="H255" s="25"/>
      <c r="I255" s="25"/>
      <c r="J255" s="25"/>
      <c r="K255" s="25"/>
      <c r="L255" s="25"/>
      <c r="M255" s="25"/>
      <c r="N255" s="25"/>
      <c r="O255" s="25"/>
      <c r="P255" s="25"/>
    </row>
    <row r="256" spans="2:16" x14ac:dyDescent="0.25">
      <c r="B256" s="25"/>
      <c r="C256" s="25"/>
      <c r="D256" s="25"/>
      <c r="E256" s="25"/>
      <c r="F256" s="25"/>
      <c r="G256" s="25"/>
      <c r="H256" s="25"/>
      <c r="I256" s="25"/>
      <c r="J256" s="25"/>
      <c r="K256" s="25"/>
      <c r="L256" s="25"/>
      <c r="M256" s="25"/>
      <c r="N256" s="25"/>
      <c r="O256" s="25"/>
      <c r="P256" s="25"/>
    </row>
    <row r="257" spans="2:16" x14ac:dyDescent="0.25">
      <c r="B257" s="25"/>
      <c r="C257" s="25"/>
      <c r="D257" s="25"/>
      <c r="E257" s="25"/>
      <c r="F257" s="25"/>
      <c r="G257" s="25"/>
      <c r="H257" s="25"/>
      <c r="I257" s="25"/>
      <c r="J257" s="25"/>
      <c r="K257" s="25"/>
      <c r="L257" s="25"/>
      <c r="M257" s="25"/>
      <c r="N257" s="25"/>
      <c r="O257" s="25"/>
      <c r="P257" s="25"/>
    </row>
  </sheetData>
  <mergeCells count="14">
    <mergeCell ref="D3:E3"/>
    <mergeCell ref="I6:I7"/>
    <mergeCell ref="D9:E9"/>
    <mergeCell ref="K5:M5"/>
    <mergeCell ref="K6:M9"/>
    <mergeCell ref="D4:E4"/>
    <mergeCell ref="F6:G7"/>
    <mergeCell ref="F5:G5"/>
    <mergeCell ref="J6:J7"/>
    <mergeCell ref="F8:G8"/>
    <mergeCell ref="F9:G9"/>
    <mergeCell ref="E6:E7"/>
    <mergeCell ref="H8:I8"/>
    <mergeCell ref="H9:I9"/>
  </mergeCells>
  <pageMargins left="0.7" right="0.7" top="0.75" bottom="0.75" header="0.3" footer="0.3"/>
  <pageSetup paperSize="9"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5" tint="-0.499984740745262"/>
  </sheetPr>
  <dimension ref="B1:AQ40"/>
  <sheetViews>
    <sheetView showGridLines="0" showRowColHeaders="0" topLeftCell="V1" workbookViewId="0">
      <selection activeCell="AL18" sqref="AL18"/>
    </sheetView>
  </sheetViews>
  <sheetFormatPr defaultColWidth="15.85546875" defaultRowHeight="15" x14ac:dyDescent="0.25"/>
  <cols>
    <col min="1" max="1" width="1.140625" customWidth="1"/>
    <col min="2" max="2" width="12.5703125" customWidth="1"/>
    <col min="3" max="3" width="23.5703125" customWidth="1"/>
    <col min="4" max="27" width="11.42578125" style="58" customWidth="1"/>
    <col min="28" max="28" width="11.140625" style="58" customWidth="1"/>
    <col min="29" max="37" width="11" style="58" customWidth="1"/>
    <col min="38" max="38" width="14.140625" style="59" customWidth="1"/>
    <col min="39" max="39" width="16" style="59" customWidth="1"/>
  </cols>
  <sheetData>
    <row r="1" spans="2:43" ht="8.25" customHeight="1" x14ac:dyDescent="0.25">
      <c r="B1" s="361"/>
      <c r="C1" s="361"/>
      <c r="D1" s="361"/>
      <c r="E1" s="361"/>
      <c r="F1" s="361"/>
      <c r="G1" s="361"/>
      <c r="H1" s="361"/>
      <c r="I1" s="361"/>
      <c r="J1" s="361"/>
      <c r="K1" s="361"/>
      <c r="L1" s="361"/>
      <c r="M1" s="361"/>
      <c r="N1" s="361"/>
      <c r="O1" s="361"/>
      <c r="P1" s="362"/>
      <c r="AL1" s="58"/>
      <c r="AM1" s="58"/>
      <c r="AN1" s="58"/>
      <c r="AO1" s="59"/>
      <c r="AP1" s="59"/>
    </row>
    <row r="2" spans="2:43" ht="5.25" customHeight="1" thickBot="1" x14ac:dyDescent="0.3">
      <c r="B2" s="275"/>
      <c r="C2" s="275"/>
      <c r="D2" s="275"/>
      <c r="E2" s="274"/>
      <c r="F2" s="274"/>
      <c r="G2" s="274"/>
      <c r="H2" s="274"/>
      <c r="I2" s="274"/>
      <c r="J2" s="274"/>
      <c r="K2" s="274"/>
      <c r="L2" s="274"/>
      <c r="M2" s="274"/>
      <c r="N2" s="274"/>
      <c r="O2" s="274"/>
      <c r="AL2" s="58"/>
      <c r="AM2" s="58"/>
      <c r="AN2" s="58"/>
      <c r="AO2" s="59"/>
      <c r="AP2" s="59"/>
    </row>
    <row r="3" spans="2:43" ht="21" customHeight="1" thickBot="1" x14ac:dyDescent="0.3">
      <c r="B3" s="343"/>
      <c r="C3" s="344"/>
      <c r="D3" s="735" t="s">
        <v>538</v>
      </c>
      <c r="E3" s="735"/>
      <c r="F3" s="735"/>
      <c r="G3" s="736"/>
      <c r="H3" s="345"/>
      <c r="I3" s="381"/>
      <c r="J3" s="381"/>
      <c r="K3" s="381"/>
      <c r="L3" s="382"/>
      <c r="M3" s="382"/>
      <c r="N3" s="345"/>
      <c r="O3" s="345"/>
      <c r="P3" s="346"/>
      <c r="AL3" s="58"/>
      <c r="AM3" s="58"/>
      <c r="AN3" s="58"/>
      <c r="AO3" s="58"/>
      <c r="AP3" s="59"/>
      <c r="AQ3" s="59"/>
    </row>
    <row r="4" spans="2:43" ht="21" customHeight="1" thickBot="1" x14ac:dyDescent="0.3">
      <c r="B4" s="373"/>
      <c r="C4" s="374"/>
      <c r="D4" s="357" t="s">
        <v>367</v>
      </c>
      <c r="E4" s="737"/>
      <c r="F4" s="737"/>
      <c r="G4" s="738"/>
      <c r="H4" s="347"/>
      <c r="I4" s="348"/>
      <c r="J4" s="348"/>
      <c r="K4" s="348"/>
      <c r="L4" s="348"/>
      <c r="M4" s="348"/>
      <c r="N4" s="348"/>
      <c r="O4" s="348"/>
      <c r="P4" s="349"/>
      <c r="AL4" s="58"/>
      <c r="AM4" s="58"/>
      <c r="AN4" s="58"/>
      <c r="AO4" s="58"/>
      <c r="AP4" s="59"/>
      <c r="AQ4" s="59"/>
    </row>
    <row r="5" spans="2:43" ht="23.25" customHeight="1" x14ac:dyDescent="0.25">
      <c r="B5" s="379" t="s">
        <v>554</v>
      </c>
      <c r="C5" s="375"/>
      <c r="D5" s="376" t="s">
        <v>552</v>
      </c>
      <c r="E5" s="350"/>
      <c r="F5" s="350"/>
      <c r="G5" s="350"/>
      <c r="H5" s="417" t="s">
        <v>541</v>
      </c>
      <c r="I5" s="417" t="s">
        <v>542</v>
      </c>
      <c r="J5" s="418" t="s">
        <v>543</v>
      </c>
      <c r="K5" s="418" t="s">
        <v>544</v>
      </c>
      <c r="L5" s="418" t="s">
        <v>125</v>
      </c>
      <c r="M5" s="418" t="s">
        <v>545</v>
      </c>
      <c r="N5" s="418" t="s">
        <v>546</v>
      </c>
      <c r="O5" s="418" t="s">
        <v>547</v>
      </c>
      <c r="P5" s="419" t="s">
        <v>548</v>
      </c>
      <c r="AL5" s="58"/>
      <c r="AM5" s="58"/>
      <c r="AN5" s="58"/>
      <c r="AO5" s="58"/>
      <c r="AP5" s="59"/>
      <c r="AQ5" s="59"/>
    </row>
    <row r="6" spans="2:43" ht="23.25" customHeight="1" x14ac:dyDescent="0.25">
      <c r="B6" s="380">
        <v>2018</v>
      </c>
      <c r="C6" s="375"/>
      <c r="D6" s="376" t="s">
        <v>553</v>
      </c>
      <c r="E6" s="371"/>
      <c r="F6" s="371"/>
      <c r="G6" s="371"/>
      <c r="H6" s="371"/>
      <c r="I6" s="371"/>
      <c r="J6" s="371"/>
      <c r="K6" s="351"/>
      <c r="L6" s="351"/>
      <c r="M6" s="351"/>
      <c r="N6" s="351"/>
      <c r="O6" s="351"/>
      <c r="P6" s="352"/>
      <c r="AL6" s="58"/>
      <c r="AM6" s="58"/>
      <c r="AN6" s="58"/>
      <c r="AO6" s="58"/>
      <c r="AP6" s="59"/>
      <c r="AQ6" s="59"/>
    </row>
    <row r="7" spans="2:43" ht="23.25" customHeight="1" thickBot="1" x14ac:dyDescent="0.3">
      <c r="B7" s="358"/>
      <c r="C7" s="356"/>
      <c r="D7" s="356"/>
      <c r="E7" s="371"/>
      <c r="F7" s="371"/>
      <c r="G7" s="371"/>
      <c r="H7" s="418" t="s">
        <v>549</v>
      </c>
      <c r="I7" s="418" t="s">
        <v>550</v>
      </c>
      <c r="J7" s="418" t="s">
        <v>551</v>
      </c>
      <c r="K7" s="420"/>
      <c r="L7" s="420"/>
      <c r="M7" s="420"/>
      <c r="N7" s="420"/>
      <c r="O7" s="420"/>
      <c r="P7" s="421"/>
      <c r="AL7" s="58"/>
      <c r="AM7" s="58"/>
      <c r="AN7" s="58"/>
      <c r="AO7" s="58"/>
      <c r="AP7" s="59"/>
      <c r="AQ7" s="59"/>
    </row>
    <row r="8" spans="2:43" ht="23.25" customHeight="1" thickBot="1" x14ac:dyDescent="0.3">
      <c r="B8" s="359"/>
      <c r="C8" s="368" t="s">
        <v>522</v>
      </c>
      <c r="D8" s="355"/>
      <c r="E8" s="372"/>
      <c r="F8" s="372"/>
      <c r="G8" s="372"/>
      <c r="H8" s="372"/>
      <c r="I8" s="372"/>
      <c r="J8" s="372"/>
      <c r="K8" s="353"/>
      <c r="L8" s="353"/>
      <c r="M8" s="353"/>
      <c r="N8" s="353"/>
      <c r="O8" s="353"/>
      <c r="P8" s="354"/>
      <c r="AL8" s="58"/>
      <c r="AM8" s="58"/>
      <c r="AN8" s="58"/>
      <c r="AO8" s="58"/>
      <c r="AP8" s="59"/>
      <c r="AQ8" s="59"/>
    </row>
    <row r="9" spans="2:43" ht="21" customHeight="1" x14ac:dyDescent="0.25">
      <c r="B9" s="359"/>
      <c r="C9" s="368" t="s">
        <v>523</v>
      </c>
      <c r="D9" s="363"/>
      <c r="E9" s="364"/>
      <c r="F9" s="365"/>
      <c r="G9" s="734" t="s">
        <v>539</v>
      </c>
      <c r="H9" s="734"/>
      <c r="I9" s="734" t="s">
        <v>540</v>
      </c>
      <c r="J9" s="734"/>
      <c r="K9" s="370"/>
      <c r="L9" s="734" t="s">
        <v>555</v>
      </c>
      <c r="M9" s="734"/>
      <c r="N9" s="734" t="s">
        <v>556</v>
      </c>
      <c r="O9" s="734"/>
      <c r="P9" s="367"/>
      <c r="AL9" s="58"/>
      <c r="AM9" s="58"/>
      <c r="AN9" s="58"/>
      <c r="AO9" s="58"/>
      <c r="AP9" s="59"/>
      <c r="AQ9" s="59"/>
    </row>
    <row r="10" spans="2:43" ht="21" customHeight="1" thickBot="1" x14ac:dyDescent="0.3">
      <c r="B10" s="360"/>
      <c r="C10" s="369"/>
      <c r="D10" s="739"/>
      <c r="E10" s="740"/>
      <c r="F10" s="366"/>
      <c r="G10" s="731"/>
      <c r="H10" s="731"/>
      <c r="I10" s="732"/>
      <c r="J10" s="732"/>
      <c r="K10" s="384"/>
      <c r="L10" s="741"/>
      <c r="M10" s="741"/>
      <c r="N10" s="733"/>
      <c r="O10" s="733"/>
      <c r="P10" s="383"/>
      <c r="AL10" s="58"/>
      <c r="AM10" s="58"/>
      <c r="AN10" s="58"/>
      <c r="AO10" s="59"/>
      <c r="AP10" s="59"/>
    </row>
    <row r="11" spans="2:43" ht="15" customHeight="1" x14ac:dyDescent="0.25">
      <c r="B11" s="742" t="s">
        <v>211</v>
      </c>
      <c r="C11" s="746" t="s">
        <v>23</v>
      </c>
      <c r="D11" s="744" t="s">
        <v>32</v>
      </c>
      <c r="E11" s="744" t="s">
        <v>103</v>
      </c>
      <c r="F11" s="744" t="s">
        <v>170</v>
      </c>
      <c r="G11" s="744" t="s">
        <v>103</v>
      </c>
      <c r="H11" s="744" t="s">
        <v>171</v>
      </c>
      <c r="I11" s="744" t="s">
        <v>103</v>
      </c>
      <c r="J11" s="744" t="s">
        <v>172</v>
      </c>
      <c r="K11" s="744" t="s">
        <v>103</v>
      </c>
      <c r="L11" s="744" t="s">
        <v>25</v>
      </c>
      <c r="M11" s="744" t="s">
        <v>103</v>
      </c>
      <c r="N11" s="744" t="s">
        <v>26</v>
      </c>
      <c r="O11" s="744" t="s">
        <v>103</v>
      </c>
      <c r="P11" s="744" t="s">
        <v>27</v>
      </c>
      <c r="Q11" s="744" t="s">
        <v>103</v>
      </c>
      <c r="R11" s="744" t="s">
        <v>28</v>
      </c>
      <c r="S11" s="744" t="s">
        <v>103</v>
      </c>
      <c r="T11" s="744" t="s">
        <v>29</v>
      </c>
      <c r="U11" s="744" t="s">
        <v>103</v>
      </c>
      <c r="V11" s="744" t="s">
        <v>30</v>
      </c>
      <c r="W11" s="744" t="s">
        <v>103</v>
      </c>
      <c r="X11" s="744" t="s">
        <v>31</v>
      </c>
      <c r="Y11" s="744" t="s">
        <v>103</v>
      </c>
      <c r="Z11" s="744" t="s">
        <v>173</v>
      </c>
      <c r="AA11" s="744" t="s">
        <v>103</v>
      </c>
      <c r="AB11" s="748" t="s">
        <v>167</v>
      </c>
      <c r="AC11" s="748" t="s">
        <v>33</v>
      </c>
      <c r="AD11" s="748" t="s">
        <v>167</v>
      </c>
      <c r="AE11" s="748" t="s">
        <v>33</v>
      </c>
      <c r="AF11" s="748" t="s">
        <v>167</v>
      </c>
      <c r="AG11" s="748" t="s">
        <v>33</v>
      </c>
      <c r="AH11" s="748" t="s">
        <v>167</v>
      </c>
      <c r="AI11" s="748" t="s">
        <v>33</v>
      </c>
      <c r="AJ11" s="748" t="s">
        <v>167</v>
      </c>
      <c r="AK11" s="748" t="s">
        <v>33</v>
      </c>
      <c r="AL11" s="747" t="s">
        <v>168</v>
      </c>
      <c r="AM11" s="747" t="s">
        <v>208</v>
      </c>
    </row>
    <row r="12" spans="2:43" ht="10.5" customHeight="1" x14ac:dyDescent="0.25">
      <c r="B12" s="743"/>
      <c r="C12" s="746"/>
      <c r="D12" s="744"/>
      <c r="E12" s="745"/>
      <c r="F12" s="744"/>
      <c r="G12" s="745"/>
      <c r="H12" s="744"/>
      <c r="I12" s="745"/>
      <c r="J12" s="744"/>
      <c r="K12" s="745"/>
      <c r="L12" s="744"/>
      <c r="M12" s="745"/>
      <c r="N12" s="744"/>
      <c r="O12" s="745"/>
      <c r="P12" s="744"/>
      <c r="Q12" s="745"/>
      <c r="R12" s="744"/>
      <c r="S12" s="745"/>
      <c r="T12" s="744"/>
      <c r="U12" s="745"/>
      <c r="V12" s="744"/>
      <c r="W12" s="745"/>
      <c r="X12" s="744"/>
      <c r="Y12" s="745"/>
      <c r="Z12" s="744"/>
      <c r="AA12" s="745"/>
      <c r="AB12" s="748"/>
      <c r="AC12" s="748" t="s">
        <v>169</v>
      </c>
      <c r="AD12" s="748"/>
      <c r="AE12" s="748" t="s">
        <v>169</v>
      </c>
      <c r="AF12" s="748"/>
      <c r="AG12" s="748" t="s">
        <v>169</v>
      </c>
      <c r="AH12" s="748"/>
      <c r="AI12" s="748" t="s">
        <v>169</v>
      </c>
      <c r="AJ12" s="748"/>
      <c r="AK12" s="748" t="s">
        <v>169</v>
      </c>
      <c r="AL12" s="747"/>
      <c r="AM12" s="747"/>
    </row>
    <row r="13" spans="2:43" x14ac:dyDescent="0.25">
      <c r="B13" s="377"/>
      <c r="C13" s="260"/>
      <c r="D13" s="61"/>
      <c r="E13" s="61"/>
      <c r="F13" s="60"/>
      <c r="G13" s="60"/>
      <c r="H13" s="62"/>
      <c r="I13" s="62"/>
      <c r="J13" s="63"/>
      <c r="K13" s="63"/>
      <c r="L13" s="64"/>
      <c r="M13" s="64"/>
      <c r="N13" s="65"/>
      <c r="O13" s="65"/>
      <c r="P13" s="66"/>
      <c r="Q13" s="66"/>
      <c r="R13" s="68"/>
      <c r="S13" s="68"/>
      <c r="T13" s="67"/>
      <c r="U13" s="67"/>
      <c r="V13" s="66"/>
      <c r="W13" s="66"/>
      <c r="X13" s="68"/>
      <c r="Y13" s="68"/>
      <c r="Z13" s="67"/>
      <c r="AA13" s="67"/>
      <c r="AB13" s="51"/>
      <c r="AC13" s="52"/>
      <c r="AD13" s="51"/>
      <c r="AE13" s="52"/>
      <c r="AF13" s="51"/>
      <c r="AG13" s="52"/>
      <c r="AH13" s="51"/>
      <c r="AI13" s="52"/>
      <c r="AJ13" s="51"/>
      <c r="AK13" s="52"/>
      <c r="AL13" s="53">
        <f t="shared" ref="AL13:AL39" si="0">AB13+AD13+AF13+AH13+AJ13</f>
        <v>0</v>
      </c>
      <c r="AM13" s="53">
        <f t="shared" ref="AM13:AM39" si="1">D13+F13+H13+J13+L13+N13+P13+R13+Z13-AL13</f>
        <v>0</v>
      </c>
    </row>
    <row r="14" spans="2:43" x14ac:dyDescent="0.25">
      <c r="B14" s="377"/>
      <c r="C14" s="260"/>
      <c r="D14" s="61"/>
      <c r="E14" s="61"/>
      <c r="F14" s="60"/>
      <c r="G14" s="60"/>
      <c r="H14" s="62"/>
      <c r="I14" s="62"/>
      <c r="J14" s="63"/>
      <c r="K14" s="63"/>
      <c r="L14" s="64"/>
      <c r="M14" s="64"/>
      <c r="N14" s="65"/>
      <c r="O14" s="65"/>
      <c r="P14" s="66"/>
      <c r="Q14" s="66"/>
      <c r="R14" s="68"/>
      <c r="S14" s="68"/>
      <c r="T14" s="67"/>
      <c r="U14" s="67"/>
      <c r="V14" s="66"/>
      <c r="W14" s="66"/>
      <c r="X14" s="68"/>
      <c r="Y14" s="68"/>
      <c r="Z14" s="67"/>
      <c r="AA14" s="67"/>
      <c r="AB14" s="51"/>
      <c r="AC14" s="52"/>
      <c r="AD14" s="51"/>
      <c r="AE14" s="52"/>
      <c r="AF14" s="51"/>
      <c r="AG14" s="52"/>
      <c r="AH14" s="51"/>
      <c r="AI14" s="52"/>
      <c r="AJ14" s="51"/>
      <c r="AK14" s="52"/>
      <c r="AL14" s="53">
        <f t="shared" si="0"/>
        <v>0</v>
      </c>
      <c r="AM14" s="53">
        <f t="shared" si="1"/>
        <v>0</v>
      </c>
    </row>
    <row r="15" spans="2:43" x14ac:dyDescent="0.25">
      <c r="B15" s="377"/>
      <c r="C15" s="260"/>
      <c r="D15" s="61"/>
      <c r="E15" s="61"/>
      <c r="F15" s="60"/>
      <c r="G15" s="60"/>
      <c r="H15" s="62"/>
      <c r="I15" s="62"/>
      <c r="J15" s="63"/>
      <c r="K15" s="63"/>
      <c r="L15" s="64"/>
      <c r="M15" s="64"/>
      <c r="N15" s="65"/>
      <c r="O15" s="65"/>
      <c r="P15" s="66"/>
      <c r="Q15" s="66"/>
      <c r="R15" s="68"/>
      <c r="S15" s="68"/>
      <c r="T15" s="67"/>
      <c r="U15" s="67"/>
      <c r="V15" s="66"/>
      <c r="W15" s="66"/>
      <c r="X15" s="68"/>
      <c r="Y15" s="68"/>
      <c r="Z15" s="67"/>
      <c r="AA15" s="67"/>
      <c r="AB15" s="51"/>
      <c r="AC15" s="52"/>
      <c r="AD15" s="51"/>
      <c r="AE15" s="52"/>
      <c r="AF15" s="51"/>
      <c r="AG15" s="52"/>
      <c r="AH15" s="51"/>
      <c r="AI15" s="52"/>
      <c r="AJ15" s="51"/>
      <c r="AK15" s="52"/>
      <c r="AL15" s="53">
        <f t="shared" si="0"/>
        <v>0</v>
      </c>
      <c r="AM15" s="53">
        <f t="shared" si="1"/>
        <v>0</v>
      </c>
    </row>
    <row r="16" spans="2:43" x14ac:dyDescent="0.25">
      <c r="B16" s="377"/>
      <c r="C16" s="260"/>
      <c r="D16" s="61"/>
      <c r="E16" s="61"/>
      <c r="F16" s="60"/>
      <c r="G16" s="60"/>
      <c r="H16" s="62"/>
      <c r="I16" s="62"/>
      <c r="J16" s="63"/>
      <c r="K16" s="63"/>
      <c r="L16" s="64"/>
      <c r="M16" s="64"/>
      <c r="N16" s="65"/>
      <c r="O16" s="65"/>
      <c r="P16" s="66"/>
      <c r="Q16" s="66"/>
      <c r="R16" s="68"/>
      <c r="S16" s="68"/>
      <c r="T16" s="67"/>
      <c r="U16" s="67"/>
      <c r="V16" s="66"/>
      <c r="W16" s="66"/>
      <c r="X16" s="68"/>
      <c r="Y16" s="68"/>
      <c r="Z16" s="67"/>
      <c r="AA16" s="67"/>
      <c r="AB16" s="51"/>
      <c r="AC16" s="52"/>
      <c r="AD16" s="51"/>
      <c r="AE16" s="52"/>
      <c r="AF16" s="51"/>
      <c r="AG16" s="52"/>
      <c r="AH16" s="51"/>
      <c r="AI16" s="52"/>
      <c r="AJ16" s="51"/>
      <c r="AK16" s="52"/>
      <c r="AL16" s="53">
        <f t="shared" si="0"/>
        <v>0</v>
      </c>
      <c r="AM16" s="53">
        <f t="shared" si="1"/>
        <v>0</v>
      </c>
    </row>
    <row r="17" spans="2:39" x14ac:dyDescent="0.25">
      <c r="B17" s="377"/>
      <c r="C17" s="260"/>
      <c r="D17" s="61"/>
      <c r="E17" s="61"/>
      <c r="F17" s="60"/>
      <c r="G17" s="60"/>
      <c r="H17" s="62"/>
      <c r="I17" s="62"/>
      <c r="J17" s="63"/>
      <c r="K17" s="63"/>
      <c r="L17" s="64"/>
      <c r="M17" s="64"/>
      <c r="N17" s="65"/>
      <c r="O17" s="65"/>
      <c r="P17" s="66"/>
      <c r="Q17" s="66"/>
      <c r="R17" s="68"/>
      <c r="S17" s="68"/>
      <c r="T17" s="67"/>
      <c r="U17" s="67"/>
      <c r="V17" s="66"/>
      <c r="W17" s="66"/>
      <c r="X17" s="68"/>
      <c r="Y17" s="68"/>
      <c r="Z17" s="67"/>
      <c r="AA17" s="67"/>
      <c r="AB17" s="51"/>
      <c r="AC17" s="52"/>
      <c r="AD17" s="51"/>
      <c r="AE17" s="52"/>
      <c r="AF17" s="51"/>
      <c r="AG17" s="52"/>
      <c r="AH17" s="51"/>
      <c r="AI17" s="52"/>
      <c r="AJ17" s="51"/>
      <c r="AK17" s="52"/>
      <c r="AL17" s="53">
        <f t="shared" si="0"/>
        <v>0</v>
      </c>
      <c r="AM17" s="53">
        <f t="shared" si="1"/>
        <v>0</v>
      </c>
    </row>
    <row r="18" spans="2:39" x14ac:dyDescent="0.25">
      <c r="B18" s="377"/>
      <c r="C18" s="260"/>
      <c r="D18" s="61"/>
      <c r="E18" s="61"/>
      <c r="F18" s="60"/>
      <c r="G18" s="60"/>
      <c r="H18" s="62"/>
      <c r="I18" s="62"/>
      <c r="J18" s="63"/>
      <c r="K18" s="63"/>
      <c r="L18" s="64"/>
      <c r="M18" s="64"/>
      <c r="N18" s="65"/>
      <c r="O18" s="65"/>
      <c r="P18" s="66"/>
      <c r="Q18" s="66"/>
      <c r="R18" s="68"/>
      <c r="S18" s="68"/>
      <c r="T18" s="67"/>
      <c r="U18" s="67"/>
      <c r="V18" s="66"/>
      <c r="W18" s="66"/>
      <c r="X18" s="68"/>
      <c r="Y18" s="68"/>
      <c r="Z18" s="67"/>
      <c r="AA18" s="67"/>
      <c r="AB18" s="51"/>
      <c r="AC18" s="52"/>
      <c r="AD18" s="51"/>
      <c r="AE18" s="52"/>
      <c r="AF18" s="51"/>
      <c r="AG18" s="52"/>
      <c r="AH18" s="51"/>
      <c r="AI18" s="52"/>
      <c r="AJ18" s="51"/>
      <c r="AK18" s="52"/>
      <c r="AL18" s="53">
        <f t="shared" si="0"/>
        <v>0</v>
      </c>
      <c r="AM18" s="53">
        <f t="shared" si="1"/>
        <v>0</v>
      </c>
    </row>
    <row r="19" spans="2:39" x14ac:dyDescent="0.25">
      <c r="B19" s="377"/>
      <c r="C19" s="260"/>
      <c r="D19" s="61"/>
      <c r="E19" s="61"/>
      <c r="F19" s="60"/>
      <c r="G19" s="60"/>
      <c r="H19" s="62"/>
      <c r="I19" s="62"/>
      <c r="J19" s="63"/>
      <c r="K19" s="63"/>
      <c r="L19" s="64"/>
      <c r="M19" s="64"/>
      <c r="N19" s="65"/>
      <c r="O19" s="65"/>
      <c r="P19" s="66"/>
      <c r="Q19" s="66"/>
      <c r="R19" s="68"/>
      <c r="S19" s="68"/>
      <c r="T19" s="67"/>
      <c r="U19" s="67"/>
      <c r="V19" s="66"/>
      <c r="W19" s="66"/>
      <c r="X19" s="68"/>
      <c r="Y19" s="68"/>
      <c r="Z19" s="67"/>
      <c r="AA19" s="67"/>
      <c r="AB19" s="51"/>
      <c r="AC19" s="52"/>
      <c r="AD19" s="51"/>
      <c r="AE19" s="52"/>
      <c r="AF19" s="51"/>
      <c r="AG19" s="52"/>
      <c r="AH19" s="51"/>
      <c r="AI19" s="52"/>
      <c r="AJ19" s="51"/>
      <c r="AK19" s="52"/>
      <c r="AL19" s="53">
        <f t="shared" si="0"/>
        <v>0</v>
      </c>
      <c r="AM19" s="53">
        <f t="shared" si="1"/>
        <v>0</v>
      </c>
    </row>
    <row r="20" spans="2:39" x14ac:dyDescent="0.25">
      <c r="B20" s="377"/>
      <c r="C20" s="260"/>
      <c r="D20" s="61"/>
      <c r="E20" s="61"/>
      <c r="F20" s="60"/>
      <c r="G20" s="60"/>
      <c r="H20" s="62"/>
      <c r="I20" s="62"/>
      <c r="J20" s="63"/>
      <c r="K20" s="63"/>
      <c r="L20" s="64"/>
      <c r="M20" s="64"/>
      <c r="N20" s="65"/>
      <c r="O20" s="65"/>
      <c r="P20" s="66"/>
      <c r="Q20" s="66"/>
      <c r="R20" s="68"/>
      <c r="S20" s="68"/>
      <c r="T20" s="67"/>
      <c r="U20" s="67"/>
      <c r="V20" s="66"/>
      <c r="W20" s="66"/>
      <c r="X20" s="68"/>
      <c r="Y20" s="68"/>
      <c r="Z20" s="67"/>
      <c r="AA20" s="67"/>
      <c r="AB20" s="51"/>
      <c r="AC20" s="52"/>
      <c r="AD20" s="51"/>
      <c r="AE20" s="52"/>
      <c r="AF20" s="51"/>
      <c r="AG20" s="52"/>
      <c r="AH20" s="51"/>
      <c r="AI20" s="52"/>
      <c r="AJ20" s="51"/>
      <c r="AK20" s="52"/>
      <c r="AL20" s="53">
        <f t="shared" si="0"/>
        <v>0</v>
      </c>
      <c r="AM20" s="53">
        <f t="shared" si="1"/>
        <v>0</v>
      </c>
    </row>
    <row r="21" spans="2:39" x14ac:dyDescent="0.25">
      <c r="B21" s="377"/>
      <c r="C21" s="260"/>
      <c r="D21" s="61"/>
      <c r="E21" s="61"/>
      <c r="F21" s="60"/>
      <c r="G21" s="60"/>
      <c r="H21" s="62"/>
      <c r="I21" s="62"/>
      <c r="J21" s="63"/>
      <c r="K21" s="63"/>
      <c r="L21" s="64"/>
      <c r="M21" s="64"/>
      <c r="N21" s="65"/>
      <c r="O21" s="65"/>
      <c r="P21" s="66"/>
      <c r="Q21" s="66"/>
      <c r="R21" s="68"/>
      <c r="S21" s="68"/>
      <c r="T21" s="67"/>
      <c r="U21" s="67"/>
      <c r="V21" s="66"/>
      <c r="W21" s="66"/>
      <c r="X21" s="68"/>
      <c r="Y21" s="68"/>
      <c r="Z21" s="67"/>
      <c r="AA21" s="67"/>
      <c r="AB21" s="51"/>
      <c r="AC21" s="52"/>
      <c r="AD21" s="51"/>
      <c r="AE21" s="52"/>
      <c r="AF21" s="51"/>
      <c r="AG21" s="52"/>
      <c r="AH21" s="51"/>
      <c r="AI21" s="52"/>
      <c r="AJ21" s="51"/>
      <c r="AK21" s="52"/>
      <c r="AL21" s="53">
        <f t="shared" ref="AL21:AL27" si="2">AB21+AD21+AF21+AH21+AJ21</f>
        <v>0</v>
      </c>
      <c r="AM21" s="53">
        <f t="shared" ref="AM21:AM27" si="3">D21+F21+H21+J21+L21+N21+P21+R21+Z21-AL21</f>
        <v>0</v>
      </c>
    </row>
    <row r="22" spans="2:39" x14ac:dyDescent="0.25">
      <c r="B22" s="377"/>
      <c r="C22" s="260"/>
      <c r="D22" s="61"/>
      <c r="E22" s="61"/>
      <c r="F22" s="60"/>
      <c r="G22" s="60"/>
      <c r="H22" s="62"/>
      <c r="I22" s="62"/>
      <c r="J22" s="63"/>
      <c r="K22" s="63"/>
      <c r="L22" s="64"/>
      <c r="M22" s="64"/>
      <c r="N22" s="65"/>
      <c r="O22" s="65"/>
      <c r="P22" s="66"/>
      <c r="Q22" s="66"/>
      <c r="R22" s="68"/>
      <c r="S22" s="68"/>
      <c r="T22" s="67"/>
      <c r="U22" s="67"/>
      <c r="V22" s="66"/>
      <c r="W22" s="66"/>
      <c r="X22" s="68"/>
      <c r="Y22" s="68"/>
      <c r="Z22" s="67"/>
      <c r="AA22" s="67"/>
      <c r="AB22" s="51"/>
      <c r="AC22" s="52"/>
      <c r="AD22" s="51"/>
      <c r="AE22" s="52"/>
      <c r="AF22" s="51"/>
      <c r="AG22" s="52"/>
      <c r="AH22" s="51"/>
      <c r="AI22" s="52"/>
      <c r="AJ22" s="51"/>
      <c r="AK22" s="52"/>
      <c r="AL22" s="53">
        <f t="shared" si="2"/>
        <v>0</v>
      </c>
      <c r="AM22" s="53">
        <f t="shared" si="3"/>
        <v>0</v>
      </c>
    </row>
    <row r="23" spans="2:39" x14ac:dyDescent="0.25">
      <c r="B23" s="377"/>
      <c r="C23" s="260"/>
      <c r="D23" s="61"/>
      <c r="E23" s="61"/>
      <c r="F23" s="60"/>
      <c r="G23" s="60"/>
      <c r="H23" s="62"/>
      <c r="I23" s="62"/>
      <c r="J23" s="63"/>
      <c r="K23" s="63"/>
      <c r="L23" s="64"/>
      <c r="M23" s="64"/>
      <c r="N23" s="65"/>
      <c r="O23" s="65"/>
      <c r="P23" s="66"/>
      <c r="Q23" s="66"/>
      <c r="R23" s="68"/>
      <c r="S23" s="68"/>
      <c r="T23" s="67"/>
      <c r="U23" s="67"/>
      <c r="V23" s="66"/>
      <c r="W23" s="66"/>
      <c r="X23" s="68"/>
      <c r="Y23" s="68"/>
      <c r="Z23" s="67"/>
      <c r="AA23" s="67"/>
      <c r="AB23" s="51"/>
      <c r="AC23" s="52"/>
      <c r="AD23" s="51"/>
      <c r="AE23" s="52"/>
      <c r="AF23" s="51"/>
      <c r="AG23" s="52"/>
      <c r="AH23" s="51"/>
      <c r="AI23" s="52"/>
      <c r="AJ23" s="51"/>
      <c r="AK23" s="52"/>
      <c r="AL23" s="53">
        <f t="shared" si="2"/>
        <v>0</v>
      </c>
      <c r="AM23" s="53">
        <f t="shared" si="3"/>
        <v>0</v>
      </c>
    </row>
    <row r="24" spans="2:39" x14ac:dyDescent="0.25">
      <c r="B24" s="377"/>
      <c r="C24" s="260"/>
      <c r="D24" s="61"/>
      <c r="E24" s="61"/>
      <c r="F24" s="60"/>
      <c r="G24" s="60"/>
      <c r="H24" s="62"/>
      <c r="I24" s="62"/>
      <c r="J24" s="63"/>
      <c r="K24" s="63"/>
      <c r="L24" s="64"/>
      <c r="M24" s="64"/>
      <c r="N24" s="65"/>
      <c r="O24" s="65"/>
      <c r="P24" s="66"/>
      <c r="Q24" s="66"/>
      <c r="R24" s="68"/>
      <c r="S24" s="68"/>
      <c r="T24" s="67"/>
      <c r="U24" s="67"/>
      <c r="V24" s="66"/>
      <c r="W24" s="66"/>
      <c r="X24" s="68"/>
      <c r="Y24" s="68"/>
      <c r="Z24" s="67"/>
      <c r="AA24" s="67"/>
      <c r="AB24" s="51"/>
      <c r="AC24" s="52"/>
      <c r="AD24" s="51"/>
      <c r="AE24" s="52"/>
      <c r="AF24" s="51"/>
      <c r="AG24" s="52"/>
      <c r="AH24" s="51"/>
      <c r="AI24" s="52"/>
      <c r="AJ24" s="51"/>
      <c r="AK24" s="52"/>
      <c r="AL24" s="53">
        <f t="shared" si="2"/>
        <v>0</v>
      </c>
      <c r="AM24" s="53">
        <f t="shared" si="3"/>
        <v>0</v>
      </c>
    </row>
    <row r="25" spans="2:39" x14ac:dyDescent="0.25">
      <c r="B25" s="377"/>
      <c r="C25" s="260"/>
      <c r="D25" s="61"/>
      <c r="E25" s="61"/>
      <c r="F25" s="60"/>
      <c r="G25" s="60"/>
      <c r="H25" s="62"/>
      <c r="I25" s="62"/>
      <c r="J25" s="63"/>
      <c r="K25" s="63"/>
      <c r="L25" s="64"/>
      <c r="M25" s="64"/>
      <c r="N25" s="65"/>
      <c r="O25" s="65"/>
      <c r="P25" s="66"/>
      <c r="Q25" s="66"/>
      <c r="R25" s="68"/>
      <c r="S25" s="68"/>
      <c r="T25" s="67"/>
      <c r="U25" s="67"/>
      <c r="V25" s="66"/>
      <c r="W25" s="66"/>
      <c r="X25" s="68"/>
      <c r="Y25" s="68"/>
      <c r="Z25" s="67"/>
      <c r="AA25" s="67"/>
      <c r="AB25" s="51"/>
      <c r="AC25" s="52"/>
      <c r="AD25" s="51"/>
      <c r="AE25" s="52"/>
      <c r="AF25" s="51"/>
      <c r="AG25" s="52"/>
      <c r="AH25" s="51"/>
      <c r="AI25" s="52"/>
      <c r="AJ25" s="51"/>
      <c r="AK25" s="52"/>
      <c r="AL25" s="53">
        <f t="shared" si="2"/>
        <v>0</v>
      </c>
      <c r="AM25" s="53">
        <f t="shared" si="3"/>
        <v>0</v>
      </c>
    </row>
    <row r="26" spans="2:39" x14ac:dyDescent="0.25">
      <c r="B26" s="377"/>
      <c r="C26" s="260"/>
      <c r="D26" s="61"/>
      <c r="E26" s="61"/>
      <c r="F26" s="60"/>
      <c r="G26" s="60"/>
      <c r="H26" s="62"/>
      <c r="I26" s="62"/>
      <c r="J26" s="63"/>
      <c r="K26" s="63"/>
      <c r="L26" s="64"/>
      <c r="M26" s="64"/>
      <c r="N26" s="65"/>
      <c r="O26" s="65"/>
      <c r="P26" s="66"/>
      <c r="Q26" s="66"/>
      <c r="R26" s="68"/>
      <c r="S26" s="68"/>
      <c r="T26" s="67"/>
      <c r="U26" s="67"/>
      <c r="V26" s="66"/>
      <c r="W26" s="66"/>
      <c r="X26" s="68"/>
      <c r="Y26" s="68"/>
      <c r="Z26" s="67"/>
      <c r="AA26" s="67"/>
      <c r="AB26" s="51"/>
      <c r="AC26" s="52"/>
      <c r="AD26" s="51"/>
      <c r="AE26" s="52"/>
      <c r="AF26" s="51"/>
      <c r="AG26" s="52"/>
      <c r="AH26" s="51"/>
      <c r="AI26" s="52"/>
      <c r="AJ26" s="51"/>
      <c r="AK26" s="52"/>
      <c r="AL26" s="53">
        <f t="shared" si="2"/>
        <v>0</v>
      </c>
      <c r="AM26" s="53">
        <f t="shared" si="3"/>
        <v>0</v>
      </c>
    </row>
    <row r="27" spans="2:39" x14ac:dyDescent="0.25">
      <c r="B27" s="377"/>
      <c r="C27" s="260"/>
      <c r="D27" s="61"/>
      <c r="E27" s="61"/>
      <c r="F27" s="60"/>
      <c r="G27" s="60"/>
      <c r="H27" s="62"/>
      <c r="I27" s="62"/>
      <c r="J27" s="63"/>
      <c r="K27" s="63"/>
      <c r="L27" s="64"/>
      <c r="M27" s="64"/>
      <c r="N27" s="65"/>
      <c r="O27" s="65"/>
      <c r="P27" s="66"/>
      <c r="Q27" s="66"/>
      <c r="R27" s="68"/>
      <c r="S27" s="68"/>
      <c r="T27" s="67"/>
      <c r="U27" s="67"/>
      <c r="V27" s="66"/>
      <c r="W27" s="66"/>
      <c r="X27" s="68"/>
      <c r="Y27" s="68"/>
      <c r="Z27" s="67"/>
      <c r="AA27" s="67"/>
      <c r="AB27" s="51"/>
      <c r="AC27" s="52"/>
      <c r="AD27" s="51"/>
      <c r="AE27" s="52"/>
      <c r="AF27" s="51"/>
      <c r="AG27" s="52"/>
      <c r="AH27" s="51"/>
      <c r="AI27" s="52"/>
      <c r="AJ27" s="51"/>
      <c r="AK27" s="52"/>
      <c r="AL27" s="53">
        <f t="shared" si="2"/>
        <v>0</v>
      </c>
      <c r="AM27" s="53">
        <f t="shared" si="3"/>
        <v>0</v>
      </c>
    </row>
    <row r="28" spans="2:39" x14ac:dyDescent="0.25">
      <c r="B28" s="377"/>
      <c r="C28" s="260"/>
      <c r="D28" s="61"/>
      <c r="E28" s="61"/>
      <c r="F28" s="60"/>
      <c r="G28" s="60"/>
      <c r="H28" s="62"/>
      <c r="I28" s="62"/>
      <c r="J28" s="63"/>
      <c r="K28" s="63"/>
      <c r="L28" s="64"/>
      <c r="M28" s="64"/>
      <c r="N28" s="65"/>
      <c r="O28" s="65"/>
      <c r="P28" s="66"/>
      <c r="Q28" s="66"/>
      <c r="R28" s="68"/>
      <c r="S28" s="68"/>
      <c r="T28" s="67"/>
      <c r="U28" s="67"/>
      <c r="V28" s="66"/>
      <c r="W28" s="66"/>
      <c r="X28" s="68"/>
      <c r="Y28" s="68"/>
      <c r="Z28" s="67"/>
      <c r="AA28" s="67"/>
      <c r="AB28" s="51"/>
      <c r="AC28" s="52"/>
      <c r="AD28" s="51"/>
      <c r="AE28" s="52"/>
      <c r="AF28" s="51"/>
      <c r="AG28" s="52"/>
      <c r="AH28" s="51"/>
      <c r="AI28" s="52"/>
      <c r="AJ28" s="51"/>
      <c r="AK28" s="52"/>
      <c r="AL28" s="53">
        <f t="shared" si="0"/>
        <v>0</v>
      </c>
      <c r="AM28" s="53">
        <f t="shared" si="1"/>
        <v>0</v>
      </c>
    </row>
    <row r="29" spans="2:39" x14ac:dyDescent="0.25">
      <c r="B29" s="377"/>
      <c r="C29" s="260"/>
      <c r="D29" s="61"/>
      <c r="E29" s="61"/>
      <c r="F29" s="60"/>
      <c r="G29" s="60"/>
      <c r="H29" s="62"/>
      <c r="I29" s="62"/>
      <c r="J29" s="63"/>
      <c r="K29" s="63"/>
      <c r="L29" s="64"/>
      <c r="M29" s="64"/>
      <c r="N29" s="65"/>
      <c r="O29" s="65"/>
      <c r="P29" s="66"/>
      <c r="Q29" s="66"/>
      <c r="R29" s="68"/>
      <c r="S29" s="68"/>
      <c r="T29" s="67"/>
      <c r="U29" s="67"/>
      <c r="V29" s="66"/>
      <c r="W29" s="66"/>
      <c r="X29" s="68"/>
      <c r="Y29" s="68"/>
      <c r="Z29" s="67"/>
      <c r="AA29" s="67"/>
      <c r="AB29" s="51"/>
      <c r="AC29" s="52"/>
      <c r="AD29" s="51"/>
      <c r="AE29" s="52"/>
      <c r="AF29" s="51"/>
      <c r="AG29" s="52"/>
      <c r="AH29" s="51"/>
      <c r="AI29" s="52"/>
      <c r="AJ29" s="51"/>
      <c r="AK29" s="52"/>
      <c r="AL29" s="53">
        <f t="shared" si="0"/>
        <v>0</v>
      </c>
      <c r="AM29" s="53">
        <f t="shared" si="1"/>
        <v>0</v>
      </c>
    </row>
    <row r="30" spans="2:39" x14ac:dyDescent="0.25">
      <c r="B30" s="377"/>
      <c r="C30" s="260"/>
      <c r="D30" s="61"/>
      <c r="E30" s="61"/>
      <c r="F30" s="60"/>
      <c r="G30" s="60"/>
      <c r="H30" s="62"/>
      <c r="I30" s="62"/>
      <c r="J30" s="63"/>
      <c r="K30" s="63"/>
      <c r="L30" s="64"/>
      <c r="M30" s="64"/>
      <c r="N30" s="65"/>
      <c r="O30" s="65"/>
      <c r="P30" s="66"/>
      <c r="Q30" s="66"/>
      <c r="R30" s="68"/>
      <c r="S30" s="68"/>
      <c r="T30" s="67"/>
      <c r="U30" s="67"/>
      <c r="V30" s="66"/>
      <c r="W30" s="66"/>
      <c r="X30" s="68"/>
      <c r="Y30" s="68"/>
      <c r="Z30" s="67"/>
      <c r="AA30" s="67"/>
      <c r="AB30" s="51"/>
      <c r="AC30" s="52"/>
      <c r="AD30" s="51"/>
      <c r="AE30" s="52"/>
      <c r="AF30" s="51"/>
      <c r="AG30" s="52"/>
      <c r="AH30" s="51"/>
      <c r="AI30" s="52"/>
      <c r="AJ30" s="51"/>
      <c r="AK30" s="52"/>
      <c r="AL30" s="53">
        <f t="shared" si="0"/>
        <v>0</v>
      </c>
      <c r="AM30" s="53">
        <f t="shared" si="1"/>
        <v>0</v>
      </c>
    </row>
    <row r="31" spans="2:39" x14ac:dyDescent="0.25">
      <c r="B31" s="377"/>
      <c r="C31" s="260"/>
      <c r="D31" s="61"/>
      <c r="E31" s="61"/>
      <c r="F31" s="60"/>
      <c r="G31" s="60"/>
      <c r="H31" s="62"/>
      <c r="I31" s="62"/>
      <c r="J31" s="63"/>
      <c r="K31" s="63"/>
      <c r="L31" s="64"/>
      <c r="M31" s="64"/>
      <c r="N31" s="65"/>
      <c r="O31" s="65"/>
      <c r="P31" s="66"/>
      <c r="Q31" s="66"/>
      <c r="R31" s="68"/>
      <c r="S31" s="68"/>
      <c r="T31" s="67"/>
      <c r="U31" s="67"/>
      <c r="V31" s="66"/>
      <c r="W31" s="66"/>
      <c r="X31" s="68"/>
      <c r="Y31" s="68"/>
      <c r="Z31" s="67"/>
      <c r="AA31" s="67"/>
      <c r="AB31" s="51"/>
      <c r="AC31" s="52"/>
      <c r="AD31" s="51"/>
      <c r="AE31" s="52"/>
      <c r="AF31" s="51"/>
      <c r="AG31" s="52"/>
      <c r="AH31" s="51"/>
      <c r="AI31" s="52"/>
      <c r="AJ31" s="51"/>
      <c r="AK31" s="52"/>
      <c r="AL31" s="53">
        <f t="shared" si="0"/>
        <v>0</v>
      </c>
      <c r="AM31" s="53">
        <f t="shared" si="1"/>
        <v>0</v>
      </c>
    </row>
    <row r="32" spans="2:39" x14ac:dyDescent="0.25">
      <c r="B32" s="377"/>
      <c r="C32" s="260"/>
      <c r="D32" s="61"/>
      <c r="E32" s="61"/>
      <c r="F32" s="60"/>
      <c r="G32" s="60"/>
      <c r="H32" s="62"/>
      <c r="I32" s="62"/>
      <c r="J32" s="63"/>
      <c r="K32" s="63"/>
      <c r="L32" s="64"/>
      <c r="M32" s="64"/>
      <c r="N32" s="65"/>
      <c r="O32" s="65"/>
      <c r="P32" s="66"/>
      <c r="Q32" s="66"/>
      <c r="R32" s="68"/>
      <c r="S32" s="68"/>
      <c r="T32" s="67"/>
      <c r="U32" s="67"/>
      <c r="V32" s="66"/>
      <c r="W32" s="66"/>
      <c r="X32" s="68"/>
      <c r="Y32" s="68"/>
      <c r="Z32" s="67"/>
      <c r="AA32" s="67"/>
      <c r="AB32" s="51"/>
      <c r="AC32" s="52"/>
      <c r="AD32" s="51"/>
      <c r="AE32" s="52"/>
      <c r="AF32" s="51"/>
      <c r="AG32" s="52"/>
      <c r="AH32" s="51"/>
      <c r="AI32" s="52"/>
      <c r="AJ32" s="51"/>
      <c r="AK32" s="52"/>
      <c r="AL32" s="53">
        <f t="shared" si="0"/>
        <v>0</v>
      </c>
      <c r="AM32" s="53">
        <f t="shared" si="1"/>
        <v>0</v>
      </c>
    </row>
    <row r="33" spans="2:39" x14ac:dyDescent="0.25">
      <c r="B33" s="377"/>
      <c r="C33" s="260"/>
      <c r="D33" s="61"/>
      <c r="E33" s="61"/>
      <c r="F33" s="60"/>
      <c r="G33" s="60"/>
      <c r="H33" s="62"/>
      <c r="I33" s="62"/>
      <c r="J33" s="63"/>
      <c r="K33" s="63"/>
      <c r="L33" s="64"/>
      <c r="M33" s="64"/>
      <c r="N33" s="65"/>
      <c r="O33" s="65"/>
      <c r="P33" s="66"/>
      <c r="Q33" s="66"/>
      <c r="R33" s="68"/>
      <c r="S33" s="68"/>
      <c r="T33" s="67"/>
      <c r="U33" s="67"/>
      <c r="V33" s="66"/>
      <c r="W33" s="66"/>
      <c r="X33" s="68"/>
      <c r="Y33" s="68"/>
      <c r="Z33" s="67"/>
      <c r="AA33" s="67"/>
      <c r="AB33" s="51"/>
      <c r="AC33" s="52"/>
      <c r="AD33" s="51"/>
      <c r="AE33" s="52"/>
      <c r="AF33" s="51"/>
      <c r="AG33" s="52"/>
      <c r="AH33" s="51"/>
      <c r="AI33" s="52"/>
      <c r="AJ33" s="51"/>
      <c r="AK33" s="52"/>
      <c r="AL33" s="53">
        <f t="shared" ref="AL33:AL36" si="4">AB33+AD33+AF33+AH33+AJ33</f>
        <v>0</v>
      </c>
      <c r="AM33" s="53">
        <f t="shared" ref="AM33:AM36" si="5">D33+F33+H33+J33+L33+N33+P33+R33+Z33-AL33</f>
        <v>0</v>
      </c>
    </row>
    <row r="34" spans="2:39" x14ac:dyDescent="0.25">
      <c r="B34" s="377"/>
      <c r="C34" s="260"/>
      <c r="D34" s="61"/>
      <c r="E34" s="61"/>
      <c r="F34" s="60"/>
      <c r="G34" s="60"/>
      <c r="H34" s="62"/>
      <c r="I34" s="62"/>
      <c r="J34" s="63"/>
      <c r="K34" s="63"/>
      <c r="L34" s="64"/>
      <c r="M34" s="64"/>
      <c r="N34" s="65"/>
      <c r="O34" s="65"/>
      <c r="P34" s="66"/>
      <c r="Q34" s="66"/>
      <c r="R34" s="68"/>
      <c r="S34" s="68"/>
      <c r="T34" s="67"/>
      <c r="U34" s="67"/>
      <c r="V34" s="66"/>
      <c r="W34" s="66"/>
      <c r="X34" s="68"/>
      <c r="Y34" s="68"/>
      <c r="Z34" s="67"/>
      <c r="AA34" s="67"/>
      <c r="AB34" s="51"/>
      <c r="AC34" s="52"/>
      <c r="AD34" s="51"/>
      <c r="AE34" s="52"/>
      <c r="AF34" s="51"/>
      <c r="AG34" s="52"/>
      <c r="AH34" s="51"/>
      <c r="AI34" s="52"/>
      <c r="AJ34" s="51"/>
      <c r="AK34" s="52"/>
      <c r="AL34" s="53">
        <f t="shared" si="4"/>
        <v>0</v>
      </c>
      <c r="AM34" s="53">
        <f t="shared" si="5"/>
        <v>0</v>
      </c>
    </row>
    <row r="35" spans="2:39" x14ac:dyDescent="0.25">
      <c r="B35" s="377"/>
      <c r="C35" s="260"/>
      <c r="D35" s="61"/>
      <c r="E35" s="61"/>
      <c r="F35" s="60"/>
      <c r="G35" s="60"/>
      <c r="H35" s="62"/>
      <c r="I35" s="62"/>
      <c r="J35" s="63"/>
      <c r="K35" s="63"/>
      <c r="L35" s="64"/>
      <c r="M35" s="64"/>
      <c r="N35" s="65"/>
      <c r="O35" s="65"/>
      <c r="P35" s="66"/>
      <c r="Q35" s="66"/>
      <c r="R35" s="68"/>
      <c r="S35" s="68"/>
      <c r="T35" s="67"/>
      <c r="U35" s="67"/>
      <c r="V35" s="66"/>
      <c r="W35" s="66"/>
      <c r="X35" s="68"/>
      <c r="Y35" s="68"/>
      <c r="Z35" s="67"/>
      <c r="AA35" s="67"/>
      <c r="AB35" s="51"/>
      <c r="AC35" s="52"/>
      <c r="AD35" s="51"/>
      <c r="AE35" s="52"/>
      <c r="AF35" s="51"/>
      <c r="AG35" s="52"/>
      <c r="AH35" s="51"/>
      <c r="AI35" s="52"/>
      <c r="AJ35" s="51"/>
      <c r="AK35" s="52"/>
      <c r="AL35" s="53">
        <f t="shared" si="4"/>
        <v>0</v>
      </c>
      <c r="AM35" s="53">
        <f t="shared" si="5"/>
        <v>0</v>
      </c>
    </row>
    <row r="36" spans="2:39" x14ac:dyDescent="0.25">
      <c r="B36" s="377"/>
      <c r="C36" s="260"/>
      <c r="D36" s="61"/>
      <c r="E36" s="61"/>
      <c r="F36" s="60"/>
      <c r="G36" s="60"/>
      <c r="H36" s="62"/>
      <c r="I36" s="62"/>
      <c r="J36" s="63"/>
      <c r="K36" s="63"/>
      <c r="L36" s="64"/>
      <c r="M36" s="64"/>
      <c r="N36" s="65"/>
      <c r="O36" s="65"/>
      <c r="P36" s="66"/>
      <c r="Q36" s="66"/>
      <c r="R36" s="68"/>
      <c r="S36" s="68"/>
      <c r="T36" s="67"/>
      <c r="U36" s="67"/>
      <c r="V36" s="66"/>
      <c r="W36" s="66"/>
      <c r="X36" s="68"/>
      <c r="Y36" s="68"/>
      <c r="Z36" s="67"/>
      <c r="AA36" s="67"/>
      <c r="AB36" s="51"/>
      <c r="AC36" s="52"/>
      <c r="AD36" s="51"/>
      <c r="AE36" s="52"/>
      <c r="AF36" s="51"/>
      <c r="AG36" s="52"/>
      <c r="AH36" s="51"/>
      <c r="AI36" s="52"/>
      <c r="AJ36" s="51"/>
      <c r="AK36" s="52"/>
      <c r="AL36" s="53">
        <f t="shared" si="4"/>
        <v>0</v>
      </c>
      <c r="AM36" s="53">
        <f t="shared" si="5"/>
        <v>0</v>
      </c>
    </row>
    <row r="37" spans="2:39" x14ac:dyDescent="0.25">
      <c r="B37" s="377"/>
      <c r="C37" s="260"/>
      <c r="D37" s="61"/>
      <c r="E37" s="61"/>
      <c r="F37" s="60"/>
      <c r="G37" s="60"/>
      <c r="H37" s="62"/>
      <c r="I37" s="62"/>
      <c r="J37" s="63"/>
      <c r="K37" s="63"/>
      <c r="L37" s="64"/>
      <c r="M37" s="64"/>
      <c r="N37" s="65"/>
      <c r="O37" s="65"/>
      <c r="P37" s="66"/>
      <c r="Q37" s="66"/>
      <c r="R37" s="68"/>
      <c r="S37" s="68"/>
      <c r="T37" s="67"/>
      <c r="U37" s="67"/>
      <c r="V37" s="66"/>
      <c r="W37" s="66"/>
      <c r="X37" s="68"/>
      <c r="Y37" s="68"/>
      <c r="Z37" s="67"/>
      <c r="AA37" s="67"/>
      <c r="AB37" s="51"/>
      <c r="AC37" s="52"/>
      <c r="AD37" s="51"/>
      <c r="AE37" s="52"/>
      <c r="AF37" s="51"/>
      <c r="AG37" s="52"/>
      <c r="AH37" s="51"/>
      <c r="AI37" s="52"/>
      <c r="AJ37" s="51"/>
      <c r="AK37" s="52"/>
      <c r="AL37" s="53">
        <f t="shared" si="0"/>
        <v>0</v>
      </c>
      <c r="AM37" s="53">
        <f t="shared" si="1"/>
        <v>0</v>
      </c>
    </row>
    <row r="38" spans="2:39" x14ac:dyDescent="0.25">
      <c r="B38" s="377"/>
      <c r="C38" s="260"/>
      <c r="D38" s="61"/>
      <c r="E38" s="61"/>
      <c r="F38" s="60"/>
      <c r="G38" s="60"/>
      <c r="H38" s="62"/>
      <c r="I38" s="62"/>
      <c r="J38" s="63"/>
      <c r="K38" s="63"/>
      <c r="L38" s="64"/>
      <c r="M38" s="64"/>
      <c r="N38" s="65"/>
      <c r="O38" s="65"/>
      <c r="P38" s="66"/>
      <c r="Q38" s="66"/>
      <c r="R38" s="68"/>
      <c r="S38" s="68"/>
      <c r="T38" s="67"/>
      <c r="U38" s="67"/>
      <c r="V38" s="66"/>
      <c r="W38" s="66"/>
      <c r="X38" s="68"/>
      <c r="Y38" s="68"/>
      <c r="Z38" s="67"/>
      <c r="AA38" s="67"/>
      <c r="AB38" s="51"/>
      <c r="AC38" s="52"/>
      <c r="AD38" s="51"/>
      <c r="AE38" s="52"/>
      <c r="AF38" s="51"/>
      <c r="AG38" s="52"/>
      <c r="AH38" s="51"/>
      <c r="AI38" s="52"/>
      <c r="AJ38" s="51"/>
      <c r="AK38" s="52"/>
      <c r="AL38" s="53">
        <f t="shared" si="0"/>
        <v>0</v>
      </c>
      <c r="AM38" s="53">
        <f t="shared" si="1"/>
        <v>0</v>
      </c>
    </row>
    <row r="39" spans="2:39" x14ac:dyDescent="0.25">
      <c r="B39" s="377"/>
      <c r="C39" s="260"/>
      <c r="D39" s="61"/>
      <c r="E39" s="61"/>
      <c r="F39" s="60"/>
      <c r="G39" s="60"/>
      <c r="H39" s="62"/>
      <c r="I39" s="62"/>
      <c r="J39" s="63"/>
      <c r="K39" s="63"/>
      <c r="L39" s="64"/>
      <c r="M39" s="64"/>
      <c r="N39" s="65"/>
      <c r="O39" s="65"/>
      <c r="P39" s="66"/>
      <c r="Q39" s="66"/>
      <c r="R39" s="68"/>
      <c r="S39" s="68"/>
      <c r="T39" s="67"/>
      <c r="U39" s="67"/>
      <c r="V39" s="66"/>
      <c r="W39" s="66"/>
      <c r="X39" s="68"/>
      <c r="Y39" s="68"/>
      <c r="Z39" s="67"/>
      <c r="AA39" s="67"/>
      <c r="AB39" s="51"/>
      <c r="AC39" s="52"/>
      <c r="AD39" s="51"/>
      <c r="AE39" s="52"/>
      <c r="AF39" s="51"/>
      <c r="AG39" s="52"/>
      <c r="AH39" s="51"/>
      <c r="AI39" s="52"/>
      <c r="AJ39" s="51"/>
      <c r="AK39" s="52"/>
      <c r="AL39" s="53">
        <f t="shared" si="0"/>
        <v>0</v>
      </c>
      <c r="AM39" s="53">
        <f t="shared" si="1"/>
        <v>0</v>
      </c>
    </row>
    <row r="40" spans="2:39" x14ac:dyDescent="0.25">
      <c r="B40" s="378" t="s">
        <v>34</v>
      </c>
      <c r="C40" s="54" t="s">
        <v>34</v>
      </c>
      <c r="D40" s="55">
        <f t="shared" ref="D40:AB40" si="6">SUM(D13:D39)</f>
        <v>0</v>
      </c>
      <c r="E40" s="55"/>
      <c r="F40" s="55">
        <f t="shared" si="6"/>
        <v>0</v>
      </c>
      <c r="G40" s="55"/>
      <c r="H40" s="55">
        <f t="shared" si="6"/>
        <v>0</v>
      </c>
      <c r="I40" s="55"/>
      <c r="J40" s="55">
        <f t="shared" si="6"/>
        <v>0</v>
      </c>
      <c r="K40" s="55"/>
      <c r="L40" s="55">
        <f t="shared" si="6"/>
        <v>0</v>
      </c>
      <c r="M40" s="55"/>
      <c r="N40" s="55">
        <f t="shared" si="6"/>
        <v>0</v>
      </c>
      <c r="O40" s="55"/>
      <c r="P40" s="55">
        <f t="shared" si="6"/>
        <v>0</v>
      </c>
      <c r="Q40" s="55"/>
      <c r="R40" s="55">
        <f t="shared" si="6"/>
        <v>0</v>
      </c>
      <c r="S40" s="55"/>
      <c r="T40" s="55"/>
      <c r="U40" s="55"/>
      <c r="V40" s="55"/>
      <c r="W40" s="55"/>
      <c r="X40" s="55"/>
      <c r="Y40" s="55"/>
      <c r="Z40" s="55">
        <f t="shared" si="6"/>
        <v>0</v>
      </c>
      <c r="AA40" s="55"/>
      <c r="AB40" s="55">
        <f t="shared" si="6"/>
        <v>0</v>
      </c>
      <c r="AC40" s="56"/>
      <c r="AD40" s="55">
        <f t="shared" ref="AD40:AJ40" si="7">SUM(AD13:AD39)</f>
        <v>0</v>
      </c>
      <c r="AE40" s="56"/>
      <c r="AF40" s="55">
        <f t="shared" si="7"/>
        <v>0</v>
      </c>
      <c r="AG40" s="56"/>
      <c r="AH40" s="55">
        <f t="shared" si="7"/>
        <v>0</v>
      </c>
      <c r="AI40" s="56"/>
      <c r="AJ40" s="55">
        <f t="shared" si="7"/>
        <v>0</v>
      </c>
      <c r="AK40" s="56"/>
      <c r="AL40" s="57">
        <f t="shared" ref="AL40:AM40" si="8">SUM(AL13:AL39)</f>
        <v>0</v>
      </c>
      <c r="AM40" s="57">
        <f t="shared" si="8"/>
        <v>0</v>
      </c>
    </row>
  </sheetData>
  <mergeCells count="49">
    <mergeCell ref="O11:O12"/>
    <mergeCell ref="Q11:Q12"/>
    <mergeCell ref="S11:S12"/>
    <mergeCell ref="U11:U12"/>
    <mergeCell ref="W11:W12"/>
    <mergeCell ref="AM11:AM12"/>
    <mergeCell ref="AG11:AG12"/>
    <mergeCell ref="AH11:AH12"/>
    <mergeCell ref="AI11:AI12"/>
    <mergeCell ref="AJ11:AJ12"/>
    <mergeCell ref="AK11:AK12"/>
    <mergeCell ref="AA11:AA12"/>
    <mergeCell ref="T11:T12"/>
    <mergeCell ref="V11:V12"/>
    <mergeCell ref="X11:X12"/>
    <mergeCell ref="AL11:AL12"/>
    <mergeCell ref="AC11:AC12"/>
    <mergeCell ref="AD11:AD12"/>
    <mergeCell ref="AE11:AE12"/>
    <mergeCell ref="AF11:AF12"/>
    <mergeCell ref="Z11:Z12"/>
    <mergeCell ref="AB11:AB12"/>
    <mergeCell ref="B11:B12"/>
    <mergeCell ref="K11:K12"/>
    <mergeCell ref="M11:M12"/>
    <mergeCell ref="L11:L12"/>
    <mergeCell ref="Y11:Y12"/>
    <mergeCell ref="C11:C12"/>
    <mergeCell ref="D11:D12"/>
    <mergeCell ref="F11:F12"/>
    <mergeCell ref="H11:H12"/>
    <mergeCell ref="J11:J12"/>
    <mergeCell ref="E11:E12"/>
    <mergeCell ref="G11:G12"/>
    <mergeCell ref="I11:I12"/>
    <mergeCell ref="N11:N12"/>
    <mergeCell ref="P11:P12"/>
    <mergeCell ref="R11:R12"/>
    <mergeCell ref="N10:O10"/>
    <mergeCell ref="I9:J9"/>
    <mergeCell ref="G9:H9"/>
    <mergeCell ref="D3:G3"/>
    <mergeCell ref="E4:G4"/>
    <mergeCell ref="L9:M9"/>
    <mergeCell ref="N9:O9"/>
    <mergeCell ref="D10:E10"/>
    <mergeCell ref="I10:J10"/>
    <mergeCell ref="G10:H10"/>
    <mergeCell ref="L10:M10"/>
  </mergeCells>
  <pageMargins left="0.7" right="0.7" top="0.75" bottom="0.75" header="0.3" footer="0.3"/>
  <pageSetup paperSize="9" orientation="portrait" horizontalDpi="12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2" tint="-0.749992370372631"/>
    <pageSetUpPr fitToPage="1"/>
  </sheetPr>
  <dimension ref="B1:E43"/>
  <sheetViews>
    <sheetView showGridLines="0" tabSelected="1" showRuler="0" view="pageLayout" topLeftCell="A5" zoomScaleNormal="100" zoomScaleSheetLayoutView="115" workbookViewId="0">
      <selection activeCell="E5" sqref="E5"/>
    </sheetView>
  </sheetViews>
  <sheetFormatPr defaultRowHeight="21.75" customHeight="1" x14ac:dyDescent="0.25"/>
  <cols>
    <col min="1" max="1" width="2" customWidth="1"/>
    <col min="2" max="2" width="27" customWidth="1"/>
    <col min="3" max="3" width="27.140625" customWidth="1"/>
    <col min="4" max="4" width="25.140625" customWidth="1"/>
    <col min="5" max="5" width="25.7109375" customWidth="1"/>
  </cols>
  <sheetData>
    <row r="1" spans="2:5" ht="12" customHeight="1" thickBot="1" x14ac:dyDescent="0.3">
      <c r="B1" s="124"/>
      <c r="C1" s="124"/>
      <c r="D1" s="124"/>
      <c r="E1" s="124"/>
    </row>
    <row r="2" spans="2:5" ht="21.75" customHeight="1" thickTop="1" x14ac:dyDescent="0.35">
      <c r="B2" s="34"/>
      <c r="C2" s="34"/>
      <c r="D2" s="754"/>
      <c r="E2" s="754"/>
    </row>
    <row r="3" spans="2:5" ht="12" customHeight="1" x14ac:dyDescent="0.25">
      <c r="B3" s="755"/>
      <c r="C3" s="755"/>
      <c r="D3" s="755"/>
      <c r="E3" s="755"/>
    </row>
    <row r="4" spans="2:5" ht="20.25" customHeight="1" x14ac:dyDescent="0.25">
      <c r="B4" s="531" t="s">
        <v>144</v>
      </c>
      <c r="C4" s="531"/>
      <c r="D4" s="540" t="s">
        <v>145</v>
      </c>
      <c r="E4" s="531"/>
    </row>
    <row r="5" spans="2:5" ht="20.25" customHeight="1" x14ac:dyDescent="0.25">
      <c r="B5" s="531" t="s">
        <v>146</v>
      </c>
      <c r="C5" s="531"/>
      <c r="D5" s="540" t="s">
        <v>147</v>
      </c>
      <c r="E5" s="531"/>
    </row>
    <row r="6" spans="2:5" ht="20.25" customHeight="1" x14ac:dyDescent="0.25">
      <c r="B6" s="531" t="s">
        <v>17</v>
      </c>
      <c r="C6" s="531"/>
      <c r="D6" s="540" t="s">
        <v>148</v>
      </c>
      <c r="E6" s="531"/>
    </row>
    <row r="7" spans="2:5" ht="20.25" customHeight="1" x14ac:dyDescent="0.25">
      <c r="B7" s="531" t="s">
        <v>100</v>
      </c>
      <c r="C7" s="531"/>
      <c r="D7" s="540" t="s">
        <v>149</v>
      </c>
      <c r="E7" s="531"/>
    </row>
    <row r="8" spans="2:5" ht="9" customHeight="1" x14ac:dyDescent="0.25">
      <c r="B8" s="531"/>
      <c r="C8" s="531"/>
      <c r="D8" s="531"/>
      <c r="E8" s="531"/>
    </row>
    <row r="9" spans="2:5" ht="20.25" customHeight="1" x14ac:dyDescent="0.25">
      <c r="B9" s="753" t="s">
        <v>150</v>
      </c>
      <c r="C9" s="753"/>
      <c r="D9" s="753" t="s">
        <v>151</v>
      </c>
      <c r="E9" s="753"/>
    </row>
    <row r="10" spans="2:5" ht="20.25" customHeight="1" x14ac:dyDescent="0.25">
      <c r="B10" s="228" t="s">
        <v>18</v>
      </c>
      <c r="C10" s="533"/>
      <c r="D10" s="228" t="s">
        <v>676</v>
      </c>
      <c r="E10" s="533"/>
    </row>
    <row r="11" spans="2:5" ht="20.25" customHeight="1" x14ac:dyDescent="0.25">
      <c r="B11" s="228" t="s">
        <v>671</v>
      </c>
      <c r="C11" s="228"/>
      <c r="D11" s="228" t="s">
        <v>677</v>
      </c>
      <c r="E11" s="228"/>
    </row>
    <row r="12" spans="2:5" ht="20.25" customHeight="1" x14ac:dyDescent="0.25">
      <c r="B12" s="228" t="s">
        <v>224</v>
      </c>
      <c r="C12" s="228"/>
      <c r="D12" s="228" t="s">
        <v>678</v>
      </c>
      <c r="E12" s="228"/>
    </row>
    <row r="13" spans="2:5" ht="20.25" customHeight="1" x14ac:dyDescent="0.25">
      <c r="B13" s="228" t="s">
        <v>469</v>
      </c>
      <c r="C13" s="228"/>
      <c r="D13" s="228" t="s">
        <v>679</v>
      </c>
      <c r="E13" s="532"/>
    </row>
    <row r="14" spans="2:5" ht="20.25" customHeight="1" x14ac:dyDescent="0.25">
      <c r="B14" s="228" t="s">
        <v>563</v>
      </c>
      <c r="C14" s="227"/>
      <c r="D14" s="228" t="s">
        <v>680</v>
      </c>
      <c r="E14" s="227"/>
    </row>
    <row r="15" spans="2:5" ht="20.25" customHeight="1" x14ac:dyDescent="0.25">
      <c r="B15" s="227"/>
      <c r="C15" s="227"/>
      <c r="D15" s="228" t="s">
        <v>685</v>
      </c>
      <c r="E15" s="227"/>
    </row>
    <row r="16" spans="2:5" ht="20.25" customHeight="1" x14ac:dyDescent="0.25">
      <c r="B16" s="227"/>
      <c r="C16" s="227"/>
      <c r="D16" s="228" t="s">
        <v>686</v>
      </c>
      <c r="E16" s="227"/>
    </row>
    <row r="17" spans="2:5" ht="20.25" customHeight="1" x14ac:dyDescent="0.25">
      <c r="B17" s="534" t="s">
        <v>689</v>
      </c>
      <c r="C17" s="535"/>
      <c r="D17" s="228" t="s">
        <v>674</v>
      </c>
      <c r="E17" s="532"/>
    </row>
    <row r="18" spans="2:5" ht="19.5" customHeight="1" x14ac:dyDescent="0.25">
      <c r="B18" s="753" t="s">
        <v>693</v>
      </c>
      <c r="C18" s="753"/>
      <c r="D18" s="228" t="s">
        <v>687</v>
      </c>
      <c r="E18" s="227"/>
    </row>
    <row r="19" spans="2:5" ht="20.25" customHeight="1" x14ac:dyDescent="0.25">
      <c r="B19" s="228" t="s">
        <v>672</v>
      </c>
      <c r="C19" s="228"/>
      <c r="D19" s="228" t="s">
        <v>675</v>
      </c>
      <c r="E19" s="227"/>
    </row>
    <row r="20" spans="2:5" ht="20.25" customHeight="1" x14ac:dyDescent="0.25">
      <c r="B20" s="228" t="s">
        <v>698</v>
      </c>
      <c r="C20" s="228"/>
      <c r="D20" s="228" t="s">
        <v>692</v>
      </c>
      <c r="E20" s="227"/>
    </row>
    <row r="21" spans="2:5" ht="20.25" customHeight="1" x14ac:dyDescent="0.25">
      <c r="B21" s="228" t="s">
        <v>681</v>
      </c>
      <c r="C21" s="228"/>
      <c r="D21" s="534" t="s">
        <v>688</v>
      </c>
      <c r="E21" s="535"/>
    </row>
    <row r="22" spans="2:5" ht="20.25" customHeight="1" x14ac:dyDescent="0.25">
      <c r="B22" s="228" t="s">
        <v>673</v>
      </c>
      <c r="C22" s="228"/>
      <c r="D22" s="751" t="s">
        <v>153</v>
      </c>
      <c r="E22" s="752"/>
    </row>
    <row r="23" spans="2:5" ht="20.25" customHeight="1" x14ac:dyDescent="0.25">
      <c r="B23" s="534" t="s">
        <v>690</v>
      </c>
      <c r="C23" s="535"/>
      <c r="D23" s="228" t="s">
        <v>165</v>
      </c>
      <c r="E23" s="228"/>
    </row>
    <row r="24" spans="2:5" ht="20.25" customHeight="1" x14ac:dyDescent="0.25">
      <c r="B24" s="753" t="s">
        <v>569</v>
      </c>
      <c r="C24" s="753"/>
      <c r="D24" s="228" t="s">
        <v>682</v>
      </c>
      <c r="E24" s="228"/>
    </row>
    <row r="25" spans="2:5" ht="20.25" customHeight="1" x14ac:dyDescent="0.25">
      <c r="B25" s="227" t="s">
        <v>140</v>
      </c>
      <c r="C25" s="228"/>
      <c r="D25" s="228" t="s">
        <v>683</v>
      </c>
      <c r="E25" s="228"/>
    </row>
    <row r="26" spans="2:5" ht="20.25" customHeight="1" x14ac:dyDescent="0.25">
      <c r="B26" s="227" t="s">
        <v>692</v>
      </c>
      <c r="C26" s="228"/>
      <c r="D26" s="228" t="s">
        <v>154</v>
      </c>
      <c r="E26" s="228"/>
    </row>
    <row r="27" spans="2:5" ht="20.25" customHeight="1" x14ac:dyDescent="0.25">
      <c r="B27" s="534" t="s">
        <v>691</v>
      </c>
      <c r="C27" s="535"/>
      <c r="D27" s="228" t="s">
        <v>684</v>
      </c>
      <c r="E27" s="228"/>
    </row>
    <row r="28" spans="2:5" ht="20.25" customHeight="1" x14ac:dyDescent="0.25">
      <c r="B28" s="749"/>
      <c r="C28" s="750"/>
      <c r="D28" s="534" t="s">
        <v>695</v>
      </c>
      <c r="E28" s="535"/>
    </row>
    <row r="29" spans="2:5" ht="20.25" customHeight="1" x14ac:dyDescent="0.25">
      <c r="B29" s="534" t="s">
        <v>699</v>
      </c>
      <c r="C29" s="757"/>
      <c r="D29" s="757"/>
      <c r="E29" s="535"/>
    </row>
    <row r="30" spans="2:5" ht="20.25" customHeight="1" x14ac:dyDescent="0.25">
      <c r="B30" s="534" t="s">
        <v>700</v>
      </c>
      <c r="C30" s="757"/>
      <c r="D30" s="757"/>
      <c r="E30" s="758"/>
    </row>
    <row r="31" spans="2:5" ht="20.25" customHeight="1" x14ac:dyDescent="0.25">
      <c r="B31" s="756" t="s">
        <v>157</v>
      </c>
      <c r="C31" s="751"/>
      <c r="D31" s="751"/>
      <c r="E31" s="752"/>
    </row>
    <row r="32" spans="2:5" ht="20.25" customHeight="1" x14ac:dyDescent="0.25">
      <c r="B32" s="228" t="s">
        <v>158</v>
      </c>
      <c r="C32" s="228"/>
      <c r="D32" s="228" t="s">
        <v>159</v>
      </c>
      <c r="E32" s="228"/>
    </row>
    <row r="33" spans="2:5" ht="20.25" customHeight="1" x14ac:dyDescent="0.25">
      <c r="B33" s="228" t="s">
        <v>694</v>
      </c>
      <c r="C33" s="228"/>
      <c r="D33" s="228" t="s">
        <v>696</v>
      </c>
      <c r="E33" s="228"/>
    </row>
    <row r="34" spans="2:5" ht="20.25" customHeight="1" x14ac:dyDescent="0.25">
      <c r="B34" s="228" t="s">
        <v>160</v>
      </c>
      <c r="C34" s="228"/>
      <c r="D34" s="228" t="s">
        <v>697</v>
      </c>
      <c r="E34" s="228"/>
    </row>
    <row r="35" spans="2:5" ht="20.25" customHeight="1" x14ac:dyDescent="0.25">
      <c r="B35" s="228" t="s">
        <v>161</v>
      </c>
      <c r="C35" s="228"/>
      <c r="D35" s="530"/>
      <c r="E35" s="530"/>
    </row>
    <row r="36" spans="2:5" ht="29.25" customHeight="1" x14ac:dyDescent="0.25">
      <c r="B36" s="759" t="s">
        <v>162</v>
      </c>
      <c r="C36" s="759"/>
      <c r="D36" s="759" t="s">
        <v>163</v>
      </c>
      <c r="E36" s="759"/>
    </row>
    <row r="37" spans="2:5" ht="25.5" customHeight="1" x14ac:dyDescent="0.25">
      <c r="B37" s="760"/>
      <c r="C37" s="760"/>
      <c r="D37" s="760"/>
      <c r="E37" s="760"/>
    </row>
    <row r="38" spans="2:5" ht="20.25" customHeight="1" x14ac:dyDescent="0.25">
      <c r="B38" s="761"/>
      <c r="C38" s="761"/>
      <c r="D38" s="761"/>
      <c r="E38" s="761"/>
    </row>
    <row r="39" spans="2:5" ht="20.25" customHeight="1" x14ac:dyDescent="0.25">
      <c r="B39" s="536"/>
      <c r="C39" s="536"/>
      <c r="D39" s="537"/>
      <c r="E39" s="537"/>
    </row>
    <row r="40" spans="2:5" ht="20.25" customHeight="1" x14ac:dyDescent="0.25">
      <c r="B40" s="580"/>
      <c r="C40" s="537"/>
      <c r="D40" s="539"/>
      <c r="E40" s="539"/>
    </row>
    <row r="41" spans="2:5" ht="18.75" customHeight="1" x14ac:dyDescent="0.25">
      <c r="B41" s="539" t="s">
        <v>164</v>
      </c>
      <c r="C41" s="537"/>
      <c r="D41" s="537"/>
      <c r="E41" s="537"/>
    </row>
    <row r="42" spans="2:5" ht="13.5" customHeight="1" x14ac:dyDescent="0.25">
      <c r="B42" s="146"/>
      <c r="C42" s="146"/>
      <c r="D42" s="146"/>
      <c r="E42" s="146"/>
    </row>
    <row r="43" spans="2:5" ht="20.25" customHeight="1" x14ac:dyDescent="0.25"/>
  </sheetData>
  <mergeCells count="15">
    <mergeCell ref="B31:E31"/>
    <mergeCell ref="C29:D29"/>
    <mergeCell ref="C30:E30"/>
    <mergeCell ref="B36:B38"/>
    <mergeCell ref="C36:C38"/>
    <mergeCell ref="D36:D38"/>
    <mergeCell ref="E36:E38"/>
    <mergeCell ref="B28:C28"/>
    <mergeCell ref="D22:E22"/>
    <mergeCell ref="B18:C18"/>
    <mergeCell ref="D2:E2"/>
    <mergeCell ref="B3:E3"/>
    <mergeCell ref="B9:C9"/>
    <mergeCell ref="D9:E9"/>
    <mergeCell ref="B24:C24"/>
  </mergeCells>
  <pageMargins left="0.25" right="0.25" top="0.75" bottom="0.75" header="0.3" footer="0.3"/>
  <pageSetup paperSize="9" scale="92" orientation="portrait" horizontalDpi="1200" verticalDpi="1200" r:id="rId1"/>
  <headerFooter>
    <oddHeader>&amp;L&amp;"-,Bold"&amp;15&amp;K08-021        
      SALARY SLIP</oddHeader>
    <oddFooter xml:space="preserve">&amp;L      &amp;K01+020 HR/FM-22     ISSUE: 01      DATE:  02/02/2017                      REV No: 00                           DATE&amp;R&amp;K01+022Page &amp;P of &amp;N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23</vt:i4>
      </vt:variant>
      <vt:variant>
        <vt:lpstr>Named Ranges</vt:lpstr>
      </vt:variant>
      <vt:variant>
        <vt:i4>3</vt:i4>
      </vt:variant>
    </vt:vector>
  </HeadingPairs>
  <TitlesOfParts>
    <vt:vector size="26" baseType="lpstr">
      <vt:lpstr>Sheet1</vt:lpstr>
      <vt:lpstr>SETTING</vt:lpstr>
      <vt:lpstr>DASHBORD</vt:lpstr>
      <vt:lpstr>EMPLOYEE -DATA</vt:lpstr>
      <vt:lpstr>ATTENDANCE</vt:lpstr>
      <vt:lpstr>SALARY RECORD</vt:lpstr>
      <vt:lpstr>EMPLOYEE LOAN</vt:lpstr>
      <vt:lpstr>REIMBURSEMENT - Petty Cash - Re</vt:lpstr>
      <vt:lpstr>PAY SLIP</vt:lpstr>
      <vt:lpstr>RECRUITMENT BUDGET &amp; PLAN</vt:lpstr>
      <vt:lpstr>CANDIDATE APPLICATION TRACKING</vt:lpstr>
      <vt:lpstr>      I E F</vt:lpstr>
      <vt:lpstr>    TRAINING CALENDAR 2016</vt:lpstr>
      <vt:lpstr>JOINING FORM</vt:lpstr>
      <vt:lpstr> JOB DESCRIPTION </vt:lpstr>
      <vt:lpstr>L- A-F</vt:lpstr>
      <vt:lpstr>L-T-R</vt:lpstr>
      <vt:lpstr>Claim Form</vt:lpstr>
      <vt:lpstr>APPRAISAL</vt:lpstr>
      <vt:lpstr>CERTIFICATE</vt:lpstr>
      <vt:lpstr>Sheet10</vt:lpstr>
      <vt:lpstr>Sheet11</vt:lpstr>
      <vt:lpstr>Sheet2</vt:lpstr>
      <vt:lpstr>ATTECNDACE</vt:lpstr>
      <vt:lpstr>EMPLOYEE</vt:lpstr>
      <vt:lpstr>'L- A-F'!Print_Area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2020-05-20T16:53:49Z</dcterms:modified>
</cp:coreProperties>
</file>